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fd cj" sheetId="3" r:id="rId1"/>
    <sheet name="Sheet1" sheetId="4" r:id="rId2"/>
  </sheets>
  <calcPr calcId="124519"/>
</workbook>
</file>

<file path=xl/calcChain.xml><?xml version="1.0" encoding="utf-8"?>
<calcChain xmlns="http://schemas.openxmlformats.org/spreadsheetml/2006/main">
  <c r="D19" i="3"/>
  <c r="E19"/>
  <c r="F21"/>
  <c r="F57"/>
  <c r="D56"/>
  <c r="E56"/>
  <c r="C56"/>
  <c r="F53"/>
  <c r="F54"/>
  <c r="F55"/>
  <c r="F58"/>
  <c r="E25"/>
  <c r="E15"/>
  <c r="C15"/>
  <c r="D25"/>
  <c r="D24" s="1"/>
  <c r="D15"/>
  <c r="F56" l="1"/>
  <c r="E24"/>
  <c r="D14"/>
  <c r="E14" l="1"/>
  <c r="F16" l="1"/>
  <c r="F17"/>
  <c r="F19"/>
  <c r="F20"/>
  <c r="F22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C25" l="1"/>
  <c r="C24" s="1"/>
  <c r="C19" s="1"/>
  <c r="C14" s="1"/>
  <c r="F52"/>
  <c r="F24" l="1"/>
  <c r="F23"/>
  <c r="F18" l="1"/>
  <c r="F15" l="1"/>
  <c r="F14" l="1"/>
</calcChain>
</file>

<file path=xl/sharedStrings.xml><?xml version="1.0" encoding="utf-8"?>
<sst xmlns="http://schemas.openxmlformats.org/spreadsheetml/2006/main" count="66" uniqueCount="65">
  <si>
    <t>ROMANIA</t>
  </si>
  <si>
    <t>Cheltuieli de investitii, defalcata pe categorii de cheltuieli</t>
  </si>
  <si>
    <t>Denumirea investitiei</t>
  </si>
  <si>
    <t>TOTAL</t>
  </si>
  <si>
    <t>A</t>
  </si>
  <si>
    <t>Lucrari in continuare</t>
  </si>
  <si>
    <t>B</t>
  </si>
  <si>
    <t>Lucrari noi</t>
  </si>
  <si>
    <t>C</t>
  </si>
  <si>
    <t>Cheltuieli aferente studii de fezabilitate si proiecte</t>
  </si>
  <si>
    <t xml:space="preserve">JUDETUL PRAHOVA </t>
  </si>
  <si>
    <t>CONSILIUL JUDETEAN PRAHOVA</t>
  </si>
  <si>
    <t>FONDURI CONSILIU JUDETEAN</t>
  </si>
  <si>
    <t xml:space="preserve">LISTA </t>
  </si>
  <si>
    <t>SPITALUL JUDETEAN DE URGENTA PLOIESTI</t>
  </si>
  <si>
    <t>Nr. crt.</t>
  </si>
  <si>
    <t>Modernizare Corp A si B</t>
  </si>
  <si>
    <t>Alte cheltuieli de investitii</t>
  </si>
  <si>
    <t>Dotari independente</t>
  </si>
  <si>
    <t xml:space="preserve">Contributie 10% Consiliul Judetean </t>
  </si>
  <si>
    <t>%</t>
  </si>
  <si>
    <t>MANAGER,</t>
  </si>
  <si>
    <t>DIRECTOR FINANCIAR CONTABIL,</t>
  </si>
  <si>
    <t>Ec. Marius Niculescu</t>
  </si>
  <si>
    <t>ec. Bajan Mihaela</t>
  </si>
  <si>
    <t>mii lei</t>
  </si>
  <si>
    <t>Executie instalatii electrice pentru achizitie si punere in functiune grup electrogen, redistribuire consumatori, achizitie instalare tablouri de medie si joasa tensiune</t>
  </si>
  <si>
    <t>Sistem integrat detectie incendiu, supraveghere control acces - locatia nord</t>
  </si>
  <si>
    <t>Program initial 2019</t>
  </si>
  <si>
    <t>Program 
definitiv 2019</t>
  </si>
  <si>
    <t>Realizat an 2019</t>
  </si>
  <si>
    <t>Refacere hidroizolatie corp A+B+C+D</t>
  </si>
  <si>
    <t>PT + executie realizare corp filtru/monitorizare acces spital si sala de asteptare apartinatori - (Curte vizitatori)</t>
  </si>
  <si>
    <t>Lucrari reparatii capitale lift pacienti</t>
  </si>
  <si>
    <t>Masa de operatie</t>
  </si>
  <si>
    <t>Lampa chirurgicala de tavan cu pregatire video</t>
  </si>
  <si>
    <t>Aparat anestezie de inalata performanta</t>
  </si>
  <si>
    <t>Platforma de electrochirurgie cu sigilare vasculara</t>
  </si>
  <si>
    <t>Set doua injectomate +doua infuzomate</t>
  </si>
  <si>
    <t>Linie completa chirurgie laparoscopica 3D</t>
  </si>
  <si>
    <t>Sistem complet endoscopie digestiva</t>
  </si>
  <si>
    <t>Ecograf Doppler color</t>
  </si>
  <si>
    <t>Dispozitiv pentru incalzit pacientii</t>
  </si>
  <si>
    <t>Nebulizator automat aeroflora si suprafete</t>
  </si>
  <si>
    <t>Purificator de aer cu lampa bactericida cu UVC de perete</t>
  </si>
  <si>
    <t>Aparat de radiologie cu brat  C</t>
  </si>
  <si>
    <t>Defibrilator (unitate STROCKE)</t>
  </si>
  <si>
    <t>Monitor angiograf</t>
  </si>
  <si>
    <t>Monitor pentru supravegherea functiilor vitale (unitate STROCKE)</t>
  </si>
  <si>
    <t>Monitor pentru supravegherea functiilor vitale</t>
  </si>
  <si>
    <t>Injectomat cu seringa pentru pompa perfuzie (unitate STROCKE)</t>
  </si>
  <si>
    <t>Ventilator mecanic urgente (unitate STROCKE)</t>
  </si>
  <si>
    <t>Ventilator mecanic urgente compatibil cu RMN(unitate STROCKE)</t>
  </si>
  <si>
    <t>Aparat EGK portabil</t>
  </si>
  <si>
    <t>Pulsoximetru (unitate STROCKE)</t>
  </si>
  <si>
    <t>Aparat ultrasonografie Doppler portabil cu sonde pentru examenul extracranian al arterelor cervico-cerebrale si pentru examenul Doppler transcranian (unitate STROCKE)</t>
  </si>
  <si>
    <t>Paturi terapie</t>
  </si>
  <si>
    <t>Brancard transport pacienti</t>
  </si>
  <si>
    <t>Carucior profesional pentru curatenie cu dispozitiv pentru impregnare mopuri</t>
  </si>
  <si>
    <t>Autoturism (transport probe biologice)</t>
  </si>
  <si>
    <t>Sistem ventilatie filtru acces sterilizare</t>
  </si>
  <si>
    <t>Sistem modular aport/evacuare aer</t>
  </si>
  <si>
    <t>Studiu fezabilitate realizare corp filtru/monitorizare acces spital si sala de asteptare apartinatori -(Curte vizitatori )</t>
  </si>
  <si>
    <t>Filtru/monitorizare acces spital si sala de asteptare apartinatori - (suprafata curte vizitatori 546 mp)</t>
  </si>
  <si>
    <t>Studiu fezabilitate realizare corp filtru/monitorizare acces spital si sala de asteptare apartinatori -(suprafata curte vizitatori 546 mp 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</si>
</sst>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4" fontId="4" fillId="0" borderId="1" xfId="0" applyNumberFormat="1" applyFont="1" applyBorder="1" applyAlignment="1">
      <alignment horizontal="center" wrapText="1"/>
    </xf>
    <xf numFmtId="4" fontId="3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" fontId="6" fillId="0" borderId="1" xfId="0" applyNumberFormat="1" applyFont="1" applyBorder="1"/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/>
    <xf numFmtId="4" fontId="6" fillId="0" borderId="1" xfId="0" applyNumberFormat="1" applyFont="1" applyBorder="1" applyAlignment="1">
      <alignment vertical="center"/>
    </xf>
    <xf numFmtId="4" fontId="9" fillId="0" borderId="1" xfId="0" applyNumberFormat="1" applyFont="1" applyBorder="1"/>
    <xf numFmtId="4" fontId="2" fillId="0" borderId="1" xfId="0" applyNumberFormat="1" applyFont="1" applyBorder="1"/>
    <xf numFmtId="10" fontId="2" fillId="0" borderId="1" xfId="0" applyNumberFormat="1" applyFont="1" applyBorder="1"/>
    <xf numFmtId="4" fontId="2" fillId="0" borderId="1" xfId="0" applyNumberFormat="1" applyFont="1" applyBorder="1" applyAlignment="1">
      <alignment vertical="center"/>
    </xf>
    <xf numFmtId="4" fontId="7" fillId="0" borderId="1" xfId="0" applyNumberFormat="1" applyFont="1" applyBorder="1"/>
    <xf numFmtId="4" fontId="7" fillId="0" borderId="1" xfId="0" applyNumberFormat="1" applyFont="1" applyBorder="1" applyAlignment="1">
      <alignment wrapText="1"/>
    </xf>
    <xf numFmtId="10" fontId="6" fillId="0" borderId="1" xfId="0" applyNumberFormat="1" applyFont="1" applyBorder="1"/>
    <xf numFmtId="4" fontId="10" fillId="0" borderId="1" xfId="0" applyNumberFormat="1" applyFont="1" applyBorder="1"/>
    <xf numFmtId="10" fontId="1" fillId="0" borderId="1" xfId="0" applyNumberFormat="1" applyFont="1" applyBorder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68"/>
  <sheetViews>
    <sheetView tabSelected="1" topLeftCell="A58" workbookViewId="0">
      <selection activeCell="C71" sqref="C71"/>
    </sheetView>
  </sheetViews>
  <sheetFormatPr defaultRowHeight="15"/>
  <cols>
    <col min="1" max="1" width="5.28515625" style="5" customWidth="1"/>
    <col min="2" max="2" width="50.7109375" style="6" customWidth="1"/>
    <col min="3" max="3" width="11.7109375" style="6" customWidth="1"/>
    <col min="4" max="4" width="9.7109375" style="3" customWidth="1"/>
    <col min="5" max="5" width="11.85546875" style="3" customWidth="1"/>
    <col min="6" max="6" width="10.140625" style="4" customWidth="1"/>
    <col min="7" max="16384" width="9.140625" style="5"/>
  </cols>
  <sheetData>
    <row r="2" spans="1:6">
      <c r="A2" s="1" t="s">
        <v>0</v>
      </c>
      <c r="B2" s="2"/>
      <c r="C2" s="2"/>
    </row>
    <row r="3" spans="1:6">
      <c r="A3" s="1" t="s">
        <v>10</v>
      </c>
      <c r="B3" s="2"/>
      <c r="C3" s="2"/>
    </row>
    <row r="4" spans="1:6">
      <c r="A4" s="1" t="s">
        <v>11</v>
      </c>
      <c r="B4" s="2"/>
      <c r="C4" s="2"/>
    </row>
    <row r="5" spans="1:6">
      <c r="A5" s="1"/>
    </row>
    <row r="7" spans="1:6">
      <c r="A7" s="37" t="s">
        <v>13</v>
      </c>
      <c r="B7" s="37"/>
      <c r="C7" s="23"/>
    </row>
    <row r="8" spans="1:6">
      <c r="B8" s="7" t="s">
        <v>1</v>
      </c>
      <c r="C8" s="7"/>
    </row>
    <row r="9" spans="1:6">
      <c r="B9" s="2" t="s">
        <v>12</v>
      </c>
      <c r="C9" s="2"/>
    </row>
    <row r="10" spans="1:6">
      <c r="A10" s="1" t="s">
        <v>14</v>
      </c>
      <c r="B10" s="2"/>
      <c r="C10" s="2"/>
    </row>
    <row r="12" spans="1:6" ht="15.75" thickBot="1">
      <c r="F12" s="14" t="s">
        <v>25</v>
      </c>
    </row>
    <row r="13" spans="1:6" ht="45" customHeight="1" thickBot="1">
      <c r="A13" s="8" t="s">
        <v>15</v>
      </c>
      <c r="B13" s="8" t="s">
        <v>2</v>
      </c>
      <c r="C13" s="8" t="s">
        <v>28</v>
      </c>
      <c r="D13" s="16" t="s">
        <v>29</v>
      </c>
      <c r="E13" s="15" t="s">
        <v>30</v>
      </c>
      <c r="F13" s="13" t="s">
        <v>20</v>
      </c>
    </row>
    <row r="14" spans="1:6">
      <c r="A14" s="17"/>
      <c r="B14" s="18" t="s">
        <v>3</v>
      </c>
      <c r="C14" s="22">
        <f>C15+C19+C24</f>
        <v>8988</v>
      </c>
      <c r="D14" s="22">
        <f>D15+D19+D24</f>
        <v>14830</v>
      </c>
      <c r="E14" s="22">
        <f>E15+E19+E24</f>
        <v>12772.15</v>
      </c>
      <c r="F14" s="34">
        <f>E14/D14</f>
        <v>0.86123735670937285</v>
      </c>
    </row>
    <row r="15" spans="1:6">
      <c r="A15" s="19" t="s">
        <v>4</v>
      </c>
      <c r="B15" s="18" t="s">
        <v>5</v>
      </c>
      <c r="C15" s="22">
        <f>SUM(C16:C18)</f>
        <v>6865</v>
      </c>
      <c r="D15" s="22">
        <f>SUM(D16:D18)</f>
        <v>3505</v>
      </c>
      <c r="E15" s="22">
        <f>SUM(E16:E18)</f>
        <v>2012.6499999999999</v>
      </c>
      <c r="F15" s="34">
        <f t="shared" ref="F15:F58" si="0">E15/D15</f>
        <v>0.57422253922967181</v>
      </c>
    </row>
    <row r="16" spans="1:6">
      <c r="A16" s="20">
        <v>1</v>
      </c>
      <c r="B16" s="17" t="s">
        <v>16</v>
      </c>
      <c r="C16" s="29">
        <v>6700</v>
      </c>
      <c r="D16" s="29">
        <v>3340</v>
      </c>
      <c r="E16" s="29">
        <v>1853.29</v>
      </c>
      <c r="F16" s="30">
        <f t="shared" si="0"/>
        <v>0.55487724550898199</v>
      </c>
    </row>
    <row r="17" spans="1:6" ht="47.25" customHeight="1">
      <c r="A17" s="20">
        <v>2</v>
      </c>
      <c r="B17" s="21" t="s">
        <v>26</v>
      </c>
      <c r="C17" s="29">
        <v>160</v>
      </c>
      <c r="D17" s="29">
        <v>160</v>
      </c>
      <c r="E17" s="29">
        <v>154.52000000000001</v>
      </c>
      <c r="F17" s="30">
        <f t="shared" si="0"/>
        <v>0.96575000000000011</v>
      </c>
    </row>
    <row r="18" spans="1:6" ht="30">
      <c r="A18" s="20">
        <v>3</v>
      </c>
      <c r="B18" s="21" t="s">
        <v>27</v>
      </c>
      <c r="C18" s="29">
        <v>5</v>
      </c>
      <c r="D18" s="29">
        <v>5</v>
      </c>
      <c r="E18" s="29">
        <v>4.84</v>
      </c>
      <c r="F18" s="30">
        <f t="shared" si="0"/>
        <v>0.96799999999999997</v>
      </c>
    </row>
    <row r="19" spans="1:6">
      <c r="A19" s="19" t="s">
        <v>6</v>
      </c>
      <c r="B19" s="18" t="s">
        <v>7</v>
      </c>
      <c r="C19" s="27">
        <f>SUM(C20:C23)</f>
        <v>1720</v>
      </c>
      <c r="D19" s="27">
        <f t="shared" ref="D19:E19" si="1">SUM(D20:D23)</f>
        <v>850</v>
      </c>
      <c r="E19" s="27">
        <f t="shared" si="1"/>
        <v>467.27000000000004</v>
      </c>
      <c r="F19" s="34">
        <f t="shared" si="0"/>
        <v>0.54972941176470591</v>
      </c>
    </row>
    <row r="20" spans="1:6">
      <c r="A20" s="20">
        <v>1</v>
      </c>
      <c r="B20" s="21" t="s">
        <v>31</v>
      </c>
      <c r="C20" s="29">
        <v>600</v>
      </c>
      <c r="D20" s="29">
        <v>500</v>
      </c>
      <c r="E20" s="29">
        <v>466.35</v>
      </c>
      <c r="F20" s="30">
        <f t="shared" si="0"/>
        <v>0.93270000000000008</v>
      </c>
    </row>
    <row r="21" spans="1:6" ht="30">
      <c r="A21" s="20">
        <v>2</v>
      </c>
      <c r="B21" s="21" t="s">
        <v>63</v>
      </c>
      <c r="C21" s="29">
        <v>1120</v>
      </c>
      <c r="D21" s="29">
        <v>0</v>
      </c>
      <c r="E21" s="29">
        <v>0</v>
      </c>
      <c r="F21" s="30" t="e">
        <f t="shared" si="0"/>
        <v>#DIV/0!</v>
      </c>
    </row>
    <row r="22" spans="1:6" ht="31.5" customHeight="1">
      <c r="A22" s="20">
        <v>3</v>
      </c>
      <c r="B22" s="21" t="s">
        <v>32</v>
      </c>
      <c r="C22" s="31">
        <v>0</v>
      </c>
      <c r="D22" s="31">
        <v>150</v>
      </c>
      <c r="E22" s="31">
        <v>0.92</v>
      </c>
      <c r="F22" s="30">
        <f t="shared" si="0"/>
        <v>6.1333333333333335E-3</v>
      </c>
    </row>
    <row r="23" spans="1:6">
      <c r="A23" s="20">
        <v>4</v>
      </c>
      <c r="B23" s="21" t="s">
        <v>33</v>
      </c>
      <c r="C23" s="29">
        <v>0</v>
      </c>
      <c r="D23" s="29">
        <v>200</v>
      </c>
      <c r="E23" s="29">
        <v>0</v>
      </c>
      <c r="F23" s="30">
        <f t="shared" si="0"/>
        <v>0</v>
      </c>
    </row>
    <row r="24" spans="1:6">
      <c r="A24" s="19" t="s">
        <v>8</v>
      </c>
      <c r="B24" s="18" t="s">
        <v>17</v>
      </c>
      <c r="C24" s="22">
        <f>C25+C56</f>
        <v>403</v>
      </c>
      <c r="D24" s="22">
        <f>D25+D56</f>
        <v>10475</v>
      </c>
      <c r="E24" s="22">
        <f>E25+E56</f>
        <v>10292.23</v>
      </c>
      <c r="F24" s="34">
        <f t="shared" si="0"/>
        <v>0.98255178997613357</v>
      </c>
    </row>
    <row r="25" spans="1:6">
      <c r="A25" s="19"/>
      <c r="B25" s="18" t="s">
        <v>18</v>
      </c>
      <c r="C25" s="22">
        <f>SUM(C26:C55)</f>
        <v>303</v>
      </c>
      <c r="D25" s="22">
        <f>SUM(D26:D55)</f>
        <v>10352</v>
      </c>
      <c r="E25" s="22">
        <f>SUM(E26:E55)</f>
        <v>10170.699999999999</v>
      </c>
      <c r="F25" s="34">
        <f t="shared" si="0"/>
        <v>0.98248647604327655</v>
      </c>
    </row>
    <row r="26" spans="1:6">
      <c r="A26" s="20">
        <v>1</v>
      </c>
      <c r="B26" s="17" t="s">
        <v>19</v>
      </c>
      <c r="C26" s="29">
        <v>303</v>
      </c>
      <c r="D26" s="29">
        <v>0</v>
      </c>
      <c r="E26" s="29">
        <v>0</v>
      </c>
      <c r="F26" s="30" t="e">
        <f t="shared" si="0"/>
        <v>#DIV/0!</v>
      </c>
    </row>
    <row r="27" spans="1:6">
      <c r="A27" s="24">
        <v>2</v>
      </c>
      <c r="B27" s="25" t="s">
        <v>34</v>
      </c>
      <c r="C27" s="29">
        <v>0</v>
      </c>
      <c r="D27" s="29">
        <v>1280</v>
      </c>
      <c r="E27" s="29">
        <v>1275.1600000000001</v>
      </c>
      <c r="F27" s="30">
        <f t="shared" si="0"/>
        <v>0.99621875000000004</v>
      </c>
    </row>
    <row r="28" spans="1:6">
      <c r="A28" s="20">
        <v>3</v>
      </c>
      <c r="B28" s="25" t="s">
        <v>35</v>
      </c>
      <c r="C28" s="29">
        <v>0</v>
      </c>
      <c r="D28" s="29">
        <v>140</v>
      </c>
      <c r="E28" s="29">
        <v>136.44</v>
      </c>
      <c r="F28" s="30">
        <f t="shared" si="0"/>
        <v>0.97457142857142853</v>
      </c>
    </row>
    <row r="29" spans="1:6">
      <c r="A29" s="24">
        <v>4</v>
      </c>
      <c r="B29" s="25" t="s">
        <v>36</v>
      </c>
      <c r="C29" s="29">
        <v>0</v>
      </c>
      <c r="D29" s="29">
        <v>640</v>
      </c>
      <c r="E29" s="29">
        <v>639.16999999999996</v>
      </c>
      <c r="F29" s="30">
        <f t="shared" si="0"/>
        <v>0.99870312499999991</v>
      </c>
    </row>
    <row r="30" spans="1:6">
      <c r="A30" s="20">
        <v>5</v>
      </c>
      <c r="B30" s="25" t="s">
        <v>37</v>
      </c>
      <c r="C30" s="29">
        <v>0</v>
      </c>
      <c r="D30" s="29">
        <v>260</v>
      </c>
      <c r="E30" s="29">
        <v>259.89999999999998</v>
      </c>
      <c r="F30" s="30">
        <f t="shared" si="0"/>
        <v>0.99961538461538457</v>
      </c>
    </row>
    <row r="31" spans="1:6">
      <c r="A31" s="24">
        <v>6</v>
      </c>
      <c r="B31" s="25" t="s">
        <v>38</v>
      </c>
      <c r="C31" s="29">
        <v>0</v>
      </c>
      <c r="D31" s="29">
        <v>300</v>
      </c>
      <c r="E31" s="29">
        <v>299.99</v>
      </c>
      <c r="F31" s="30">
        <f t="shared" si="0"/>
        <v>0.99996666666666667</v>
      </c>
    </row>
    <row r="32" spans="1:6">
      <c r="A32" s="20">
        <v>7</v>
      </c>
      <c r="B32" s="25" t="s">
        <v>39</v>
      </c>
      <c r="C32" s="29">
        <v>0</v>
      </c>
      <c r="D32" s="29">
        <v>2600</v>
      </c>
      <c r="E32" s="29">
        <v>2599.66</v>
      </c>
      <c r="F32" s="30">
        <f t="shared" si="0"/>
        <v>0.99986923076923073</v>
      </c>
    </row>
    <row r="33" spans="1:6">
      <c r="A33" s="24">
        <v>8</v>
      </c>
      <c r="B33" s="25" t="s">
        <v>40</v>
      </c>
      <c r="C33" s="29">
        <v>0</v>
      </c>
      <c r="D33" s="29">
        <v>1200</v>
      </c>
      <c r="E33" s="29">
        <v>1199.6500000000001</v>
      </c>
      <c r="F33" s="30">
        <f t="shared" si="0"/>
        <v>0.99970833333333342</v>
      </c>
    </row>
    <row r="34" spans="1:6">
      <c r="A34" s="20">
        <v>9</v>
      </c>
      <c r="B34" s="25" t="s">
        <v>41</v>
      </c>
      <c r="C34" s="29">
        <v>0</v>
      </c>
      <c r="D34" s="29">
        <v>340</v>
      </c>
      <c r="E34" s="29">
        <v>337.13</v>
      </c>
      <c r="F34" s="30">
        <f t="shared" si="0"/>
        <v>0.99155882352941171</v>
      </c>
    </row>
    <row r="35" spans="1:6">
      <c r="A35" s="24">
        <v>10</v>
      </c>
      <c r="B35" s="25" t="s">
        <v>42</v>
      </c>
      <c r="C35" s="29">
        <v>0</v>
      </c>
      <c r="D35" s="29">
        <v>100</v>
      </c>
      <c r="E35" s="29">
        <v>99.84</v>
      </c>
      <c r="F35" s="30">
        <f t="shared" si="0"/>
        <v>0.99840000000000007</v>
      </c>
    </row>
    <row r="36" spans="1:6">
      <c r="A36" s="20">
        <v>11</v>
      </c>
      <c r="B36" s="25" t="s">
        <v>43</v>
      </c>
      <c r="C36" s="29">
        <v>0</v>
      </c>
      <c r="D36" s="29">
        <v>210</v>
      </c>
      <c r="E36" s="29">
        <v>209.92</v>
      </c>
      <c r="F36" s="30">
        <f t="shared" si="0"/>
        <v>0.99961904761904752</v>
      </c>
    </row>
    <row r="37" spans="1:6" ht="18" customHeight="1">
      <c r="A37" s="24">
        <v>12</v>
      </c>
      <c r="B37" s="25" t="s">
        <v>44</v>
      </c>
      <c r="C37" s="29">
        <v>0</v>
      </c>
      <c r="D37" s="29">
        <v>150</v>
      </c>
      <c r="E37" s="29">
        <v>149.77000000000001</v>
      </c>
      <c r="F37" s="30">
        <f t="shared" si="0"/>
        <v>0.99846666666666672</v>
      </c>
    </row>
    <row r="38" spans="1:6">
      <c r="A38" s="20">
        <v>13</v>
      </c>
      <c r="B38" s="25" t="s">
        <v>45</v>
      </c>
      <c r="C38" s="29">
        <v>0</v>
      </c>
      <c r="D38" s="29">
        <v>560</v>
      </c>
      <c r="E38" s="29">
        <v>558.23</v>
      </c>
      <c r="F38" s="30">
        <f t="shared" si="0"/>
        <v>0.99683928571428571</v>
      </c>
    </row>
    <row r="39" spans="1:6">
      <c r="A39" s="24">
        <v>14</v>
      </c>
      <c r="B39" s="25" t="s">
        <v>46</v>
      </c>
      <c r="C39" s="29">
        <v>0</v>
      </c>
      <c r="D39" s="29">
        <v>34</v>
      </c>
      <c r="E39" s="29">
        <v>33.99</v>
      </c>
      <c r="F39" s="30">
        <f t="shared" si="0"/>
        <v>0.99970588235294122</v>
      </c>
    </row>
    <row r="40" spans="1:6">
      <c r="A40" s="20">
        <v>15</v>
      </c>
      <c r="B40" s="25" t="s">
        <v>47</v>
      </c>
      <c r="C40" s="29">
        <v>0</v>
      </c>
      <c r="D40" s="29">
        <v>150</v>
      </c>
      <c r="E40" s="29">
        <v>0</v>
      </c>
      <c r="F40" s="30">
        <f t="shared" si="0"/>
        <v>0</v>
      </c>
    </row>
    <row r="41" spans="1:6" ht="30">
      <c r="A41" s="24">
        <v>16</v>
      </c>
      <c r="B41" s="25" t="s">
        <v>48</v>
      </c>
      <c r="C41" s="29">
        <v>0</v>
      </c>
      <c r="D41" s="29">
        <v>115</v>
      </c>
      <c r="E41" s="29">
        <v>114.83</v>
      </c>
      <c r="F41" s="30">
        <f t="shared" si="0"/>
        <v>0.99852173913043474</v>
      </c>
    </row>
    <row r="42" spans="1:6">
      <c r="A42" s="20">
        <v>17</v>
      </c>
      <c r="B42" s="25" t="s">
        <v>49</v>
      </c>
      <c r="C42" s="29">
        <v>0</v>
      </c>
      <c r="D42" s="29">
        <v>69</v>
      </c>
      <c r="E42" s="29">
        <v>68.900000000000006</v>
      </c>
      <c r="F42" s="30">
        <f t="shared" si="0"/>
        <v>0.99855072463768124</v>
      </c>
    </row>
    <row r="43" spans="1:6" ht="30">
      <c r="A43" s="24">
        <v>18</v>
      </c>
      <c r="B43" s="25" t="s">
        <v>50</v>
      </c>
      <c r="C43" s="29">
        <v>0</v>
      </c>
      <c r="D43" s="29">
        <v>65</v>
      </c>
      <c r="E43" s="29">
        <v>64.849999999999994</v>
      </c>
      <c r="F43" s="30">
        <f t="shared" si="0"/>
        <v>0.99769230769230766</v>
      </c>
    </row>
    <row r="44" spans="1:6">
      <c r="A44" s="20">
        <v>19</v>
      </c>
      <c r="B44" s="25" t="s">
        <v>51</v>
      </c>
      <c r="C44" s="29">
        <v>0</v>
      </c>
      <c r="D44" s="29">
        <v>572</v>
      </c>
      <c r="E44" s="29">
        <v>571.67999999999995</v>
      </c>
      <c r="F44" s="30">
        <f t="shared" si="0"/>
        <v>0.99944055944055932</v>
      </c>
    </row>
    <row r="45" spans="1:6" ht="30">
      <c r="A45" s="24">
        <v>20</v>
      </c>
      <c r="B45" s="25" t="s">
        <v>52</v>
      </c>
      <c r="C45" s="29">
        <v>0</v>
      </c>
      <c r="D45" s="29">
        <v>80</v>
      </c>
      <c r="E45" s="29">
        <v>79.97</v>
      </c>
      <c r="F45" s="30">
        <f t="shared" si="0"/>
        <v>0.99962499999999999</v>
      </c>
    </row>
    <row r="46" spans="1:6">
      <c r="A46" s="20">
        <v>21</v>
      </c>
      <c r="B46" s="25" t="s">
        <v>53</v>
      </c>
      <c r="C46" s="29">
        <v>0</v>
      </c>
      <c r="D46" s="29">
        <v>23</v>
      </c>
      <c r="E46" s="29">
        <v>22.97</v>
      </c>
      <c r="F46" s="30">
        <f t="shared" si="0"/>
        <v>0.99869565217391298</v>
      </c>
    </row>
    <row r="47" spans="1:6">
      <c r="A47" s="24">
        <v>22</v>
      </c>
      <c r="B47" s="25" t="s">
        <v>54</v>
      </c>
      <c r="C47" s="29">
        <v>0</v>
      </c>
      <c r="D47" s="29">
        <v>35</v>
      </c>
      <c r="E47" s="29">
        <v>34.51</v>
      </c>
      <c r="F47" s="30">
        <f t="shared" si="0"/>
        <v>0.98599999999999999</v>
      </c>
    </row>
    <row r="48" spans="1:6" ht="60">
      <c r="A48" s="20">
        <v>23</v>
      </c>
      <c r="B48" s="25" t="s">
        <v>55</v>
      </c>
      <c r="C48" s="29">
        <v>0</v>
      </c>
      <c r="D48" s="29">
        <v>231</v>
      </c>
      <c r="E48" s="29">
        <v>230.98</v>
      </c>
      <c r="F48" s="30">
        <f t="shared" si="0"/>
        <v>0.99991341991341987</v>
      </c>
    </row>
    <row r="49" spans="1:6">
      <c r="A49" s="24">
        <v>24</v>
      </c>
      <c r="B49" s="25" t="s">
        <v>56</v>
      </c>
      <c r="C49" s="29">
        <v>0</v>
      </c>
      <c r="D49" s="29">
        <v>300</v>
      </c>
      <c r="E49" s="29">
        <v>298.08999999999997</v>
      </c>
      <c r="F49" s="30">
        <f t="shared" si="0"/>
        <v>0.99363333333333326</v>
      </c>
    </row>
    <row r="50" spans="1:6">
      <c r="A50" s="20">
        <v>25</v>
      </c>
      <c r="B50" s="25" t="s">
        <v>57</v>
      </c>
      <c r="C50" s="29">
        <v>0</v>
      </c>
      <c r="D50" s="29">
        <v>200</v>
      </c>
      <c r="E50" s="29">
        <v>189.21</v>
      </c>
      <c r="F50" s="30">
        <f t="shared" si="0"/>
        <v>0.94605000000000006</v>
      </c>
    </row>
    <row r="51" spans="1:6">
      <c r="A51" s="24">
        <v>26</v>
      </c>
      <c r="B51" s="25" t="s">
        <v>35</v>
      </c>
      <c r="C51" s="29">
        <v>0</v>
      </c>
      <c r="D51" s="29">
        <v>420</v>
      </c>
      <c r="E51" s="29">
        <v>420</v>
      </c>
      <c r="F51" s="30">
        <f t="shared" si="0"/>
        <v>1</v>
      </c>
    </row>
    <row r="52" spans="1:6" ht="30">
      <c r="A52" s="24">
        <v>27</v>
      </c>
      <c r="B52" s="25" t="s">
        <v>58</v>
      </c>
      <c r="C52" s="29">
        <v>0</v>
      </c>
      <c r="D52" s="29">
        <v>48</v>
      </c>
      <c r="E52" s="29">
        <v>47.65</v>
      </c>
      <c r="F52" s="30">
        <f t="shared" si="0"/>
        <v>0.9927083333333333</v>
      </c>
    </row>
    <row r="53" spans="1:6">
      <c r="A53" s="24">
        <v>28</v>
      </c>
      <c r="B53" s="25" t="s">
        <v>59</v>
      </c>
      <c r="C53" s="29">
        <v>0</v>
      </c>
      <c r="D53" s="29">
        <v>70</v>
      </c>
      <c r="E53" s="29">
        <v>69.94</v>
      </c>
      <c r="F53" s="30">
        <f t="shared" si="0"/>
        <v>0.99914285714285711</v>
      </c>
    </row>
    <row r="54" spans="1:6">
      <c r="A54" s="24">
        <v>29</v>
      </c>
      <c r="B54" s="25" t="s">
        <v>60</v>
      </c>
      <c r="C54" s="29">
        <v>0</v>
      </c>
      <c r="D54" s="29">
        <v>0</v>
      </c>
      <c r="E54" s="29">
        <v>0</v>
      </c>
      <c r="F54" s="30" t="e">
        <f t="shared" si="0"/>
        <v>#DIV/0!</v>
      </c>
    </row>
    <row r="55" spans="1:6">
      <c r="A55" s="24">
        <v>30</v>
      </c>
      <c r="B55" s="25" t="s">
        <v>61</v>
      </c>
      <c r="C55" s="33">
        <v>0</v>
      </c>
      <c r="D55" s="32">
        <v>160</v>
      </c>
      <c r="E55" s="32">
        <v>158.27000000000001</v>
      </c>
      <c r="F55" s="30">
        <f t="shared" si="0"/>
        <v>0.98918750000000011</v>
      </c>
    </row>
    <row r="56" spans="1:6">
      <c r="A56" s="19"/>
      <c r="B56" s="18" t="s">
        <v>9</v>
      </c>
      <c r="C56" s="28">
        <f>SUM(C57:C58)</f>
        <v>100</v>
      </c>
      <c r="D56" s="28">
        <f t="shared" ref="D56:E56" si="2">SUM(D57:D58)</f>
        <v>123</v>
      </c>
      <c r="E56" s="28">
        <f t="shared" si="2"/>
        <v>121.53</v>
      </c>
      <c r="F56" s="34">
        <f t="shared" si="0"/>
        <v>0.98804878048780487</v>
      </c>
    </row>
    <row r="57" spans="1:6" ht="45">
      <c r="A57" s="20">
        <v>1</v>
      </c>
      <c r="B57" s="21" t="s">
        <v>64</v>
      </c>
      <c r="C57" s="35">
        <v>100</v>
      </c>
      <c r="D57" s="35">
        <v>0</v>
      </c>
      <c r="E57" s="35">
        <v>0</v>
      </c>
      <c r="F57" s="34" t="e">
        <f t="shared" si="0"/>
        <v>#DIV/0!</v>
      </c>
    </row>
    <row r="58" spans="1:6" ht="45">
      <c r="A58" s="26">
        <v>2</v>
      </c>
      <c r="B58" s="21" t="s">
        <v>62</v>
      </c>
      <c r="C58" s="33">
        <v>0</v>
      </c>
      <c r="D58" s="32">
        <v>123</v>
      </c>
      <c r="E58" s="32">
        <v>121.53</v>
      </c>
      <c r="F58" s="36">
        <f t="shared" si="0"/>
        <v>0.98804878048780487</v>
      </c>
    </row>
    <row r="61" spans="1:6" ht="15" customHeight="1">
      <c r="B61" s="9" t="s">
        <v>21</v>
      </c>
      <c r="C61" s="9"/>
      <c r="D61" s="38" t="s">
        <v>22</v>
      </c>
      <c r="E61" s="38"/>
      <c r="F61" s="38"/>
    </row>
    <row r="62" spans="1:6">
      <c r="B62" s="10"/>
      <c r="C62" s="10"/>
      <c r="E62" s="11"/>
    </row>
    <row r="63" spans="1:6" ht="15" customHeight="1">
      <c r="B63" s="10" t="s">
        <v>23</v>
      </c>
      <c r="C63" s="10"/>
      <c r="D63" s="39" t="s">
        <v>24</v>
      </c>
      <c r="E63" s="39"/>
      <c r="F63" s="39"/>
    </row>
    <row r="64" spans="1:6">
      <c r="B64" s="10"/>
      <c r="C64" s="10"/>
      <c r="E64" s="12"/>
    </row>
    <row r="65" spans="2:5">
      <c r="B65" s="10"/>
      <c r="C65" s="10"/>
    </row>
    <row r="66" spans="2:5">
      <c r="B66" s="10"/>
      <c r="C66" s="10"/>
      <c r="E66" s="4"/>
    </row>
    <row r="67" spans="2:5">
      <c r="E67" s="4"/>
    </row>
    <row r="68" spans="2:5">
      <c r="E68" s="4"/>
    </row>
  </sheetData>
  <mergeCells count="3">
    <mergeCell ref="A7:B7"/>
    <mergeCell ref="D61:F61"/>
    <mergeCell ref="D63:F63"/>
  </mergeCells>
  <pageMargins left="0.49" right="0.17" top="0.46" bottom="0.3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fd cj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2020-02-18T07:51:25Z</dcterms:modified>
</cp:coreProperties>
</file>