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a dotari" sheetId="3" r:id="rId1"/>
  </sheets>
  <calcPr calcId="125725" iterateDelta="1E-4"/>
</workbook>
</file>

<file path=xl/calcChain.xml><?xml version="1.0" encoding="utf-8"?>
<calcChain xmlns="http://schemas.openxmlformats.org/spreadsheetml/2006/main">
  <c r="H75" i="3"/>
  <c r="E77"/>
  <c r="F77"/>
  <c r="G77"/>
  <c r="H77"/>
  <c r="E28"/>
  <c r="F28"/>
  <c r="G28"/>
  <c r="H28"/>
  <c r="G27"/>
  <c r="E17"/>
  <c r="F17"/>
  <c r="G17"/>
  <c r="H17"/>
  <c r="E15"/>
  <c r="F15"/>
  <c r="G15"/>
  <c r="H15"/>
  <c r="D28"/>
  <c r="I76"/>
  <c r="C76" s="1"/>
  <c r="I16"/>
  <c r="I15" s="1"/>
  <c r="I18"/>
  <c r="C18" s="1"/>
  <c r="I19"/>
  <c r="I20"/>
  <c r="I21"/>
  <c r="I22"/>
  <c r="I23"/>
  <c r="I24"/>
  <c r="I25"/>
  <c r="I26"/>
  <c r="C26" s="1"/>
  <c r="I29"/>
  <c r="C29" s="1"/>
  <c r="I30"/>
  <c r="I31"/>
  <c r="C31" s="1"/>
  <c r="I32"/>
  <c r="I33"/>
  <c r="I34"/>
  <c r="I35"/>
  <c r="I36"/>
  <c r="I37"/>
  <c r="C37" s="1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C70" s="1"/>
  <c r="I71"/>
  <c r="C71" s="1"/>
  <c r="I72"/>
  <c r="I73"/>
  <c r="C73" s="1"/>
  <c r="I74"/>
  <c r="I75"/>
  <c r="C75" s="1"/>
  <c r="I78"/>
  <c r="I79"/>
  <c r="I80"/>
  <c r="I81"/>
  <c r="I82"/>
  <c r="I83"/>
  <c r="I84"/>
  <c r="I85"/>
  <c r="I86"/>
  <c r="I87"/>
  <c r="C19"/>
  <c r="C20"/>
  <c r="C21"/>
  <c r="C22"/>
  <c r="C23"/>
  <c r="C24"/>
  <c r="C25"/>
  <c r="C30"/>
  <c r="C32"/>
  <c r="C33"/>
  <c r="C34"/>
  <c r="C35"/>
  <c r="C36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2"/>
  <c r="C74"/>
  <c r="C78"/>
  <c r="C79"/>
  <c r="C80"/>
  <c r="C81"/>
  <c r="C82"/>
  <c r="C83"/>
  <c r="C84"/>
  <c r="C85"/>
  <c r="C86"/>
  <c r="C87"/>
  <c r="D77"/>
  <c r="D17"/>
  <c r="D15"/>
  <c r="G14" l="1"/>
  <c r="I77"/>
  <c r="C77" s="1"/>
  <c r="E27"/>
  <c r="E14" s="1"/>
  <c r="C16"/>
  <c r="I17"/>
  <c r="C17" s="1"/>
  <c r="I28"/>
  <c r="I27" s="1"/>
  <c r="H27"/>
  <c r="F27"/>
  <c r="H14"/>
  <c r="F14"/>
  <c r="C15"/>
  <c r="D27"/>
  <c r="C28" l="1"/>
  <c r="I14"/>
  <c r="D14"/>
  <c r="C27"/>
  <c r="C14" l="1"/>
</calcChain>
</file>

<file path=xl/sharedStrings.xml><?xml version="1.0" encoding="utf-8"?>
<sst xmlns="http://schemas.openxmlformats.org/spreadsheetml/2006/main" count="94" uniqueCount="94">
  <si>
    <t>ROMANIA</t>
  </si>
  <si>
    <t>Cheltuieli de investitii, defalcata pe categorii de cheltuieli</t>
  </si>
  <si>
    <t>mii lei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</si>
  <si>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</si>
  <si>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</si>
  <si>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</si>
  <si>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</si>
  <si>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</si>
  <si>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</si>
  <si>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</si>
  <si>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</si>
  <si>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 xml:space="preserve">JUDETUL PRAHOVA </t>
  </si>
  <si>
    <t>CONSILIUL JUDETEAN PRAHOVA</t>
  </si>
  <si>
    <t>FONDURI CONSILIU JUDETEAN</t>
  </si>
  <si>
    <t xml:space="preserve">LISTA </t>
  </si>
  <si>
    <t>SPITALUL JUDETEAN DE URGENTA PLOIESTI</t>
  </si>
  <si>
    <t>Nr. crt.</t>
  </si>
  <si>
    <t>Modernizare Corp A si B</t>
  </si>
  <si>
    <t>Executie extindere cladire Pneumologie(constructie Triaj camera de garda, investigatii de laborator, cabinete ambulatoriu, spitalizare de zi, investigatii radiologie)</t>
  </si>
  <si>
    <t xml:space="preserve">Executie constructie garaj pentru ambulanta Tip C1 TIM </t>
  </si>
  <si>
    <t>Alte cheltuieli de investitii</t>
  </si>
  <si>
    <t>Dotari independente</t>
  </si>
  <si>
    <t xml:space="preserve">Contributie 10% Consiliul Judetean </t>
  </si>
  <si>
    <t>Echipament sterilizare Boldescu</t>
  </si>
  <si>
    <t>Statie sterilizare Nord</t>
  </si>
  <si>
    <t>Centrala detectie incendiu cladire Buna Vestire</t>
  </si>
  <si>
    <t>Sistem paratrasnet cladire Buna Vestire</t>
  </si>
  <si>
    <t>Masina transport alimente cu platforma hidraulica</t>
  </si>
  <si>
    <t>Autoturism</t>
  </si>
  <si>
    <t xml:space="preserve">Centrale termice Buna Vestire </t>
  </si>
  <si>
    <t>Centrala termica Dispensar Sportiv</t>
  </si>
  <si>
    <t>Aparat anestezie</t>
  </si>
  <si>
    <t>Aparat ventilatie</t>
  </si>
  <si>
    <t>Bronhoscop pentru bronhoaspiratie</t>
  </si>
  <si>
    <t>Ecograf portabil</t>
  </si>
  <si>
    <t>Incalzitor perfuzie</t>
  </si>
  <si>
    <t>Monitor functii vitale</t>
  </si>
  <si>
    <t>Aparat incalzire pacient cu suport mobil</t>
  </si>
  <si>
    <t>Injectomat</t>
  </si>
  <si>
    <t>EKG</t>
  </si>
  <si>
    <t>Defibrilator cu monitor</t>
  </si>
  <si>
    <t>Lampa ultraviolete</t>
  </si>
  <si>
    <t>Electromotoare de gaurire/alezare/taiere</t>
  </si>
  <si>
    <t>Holter TA</t>
  </si>
  <si>
    <t>Holter EKG</t>
  </si>
  <si>
    <t>Stimulator cardiac extern</t>
  </si>
  <si>
    <t>Trusa de intubatie</t>
  </si>
  <si>
    <t>Brancard transport cu butelie oxigen</t>
  </si>
  <si>
    <t>Craniotom cu drill inclusiv</t>
  </si>
  <si>
    <t>Aparat osteosisteza portabil</t>
  </si>
  <si>
    <t>Pat cu aer fluidizat pentru arsi</t>
  </si>
  <si>
    <t>Hota flux laminar</t>
  </si>
  <si>
    <t>Aparat incalzire plasmatherm</t>
  </si>
  <si>
    <t>Aparat infuzie rapida level</t>
  </si>
  <si>
    <t>Proiect tehnic DE, documentatie AC pentru extindere cladire UPU</t>
  </si>
  <si>
    <t>Studiu de fezabilitate+ proiect tehnic DE+ documentatie AC pentru extindere cladire Buna Vestire</t>
  </si>
  <si>
    <t>Studiu de fezabilitate +  proiect tehnic DE, documentatie AC pentru extindere cladire Pneumologie</t>
  </si>
  <si>
    <t>Studiu de fezabilitate +  proiect tehnic DE, documentatie AC pentru constructie garaj ambulanta Tip C1 TIM</t>
  </si>
  <si>
    <t>Imprimanta medicala UPU</t>
  </si>
  <si>
    <t>Executie asfaltare cai acces auto si alei pietonale Boldescu</t>
  </si>
  <si>
    <t>Executie lucrari de modernizare si recompartimentare Bloc Operator Sectie Urologie</t>
  </si>
  <si>
    <t>Executie lucrari de modernizare ATI Nord si  Bloc Operator Nord</t>
  </si>
  <si>
    <t>Executie lucrari modernizare triaj UPU</t>
  </si>
  <si>
    <t>Studiu de fezabilitate si proiectare asfaltare cai acces auto si alei pietonale Boldescu</t>
  </si>
  <si>
    <t>Studiu de fezabilitate si proiectare lucrari de modernizare si recompartimentare Bloc Operator Sectie Urologie</t>
  </si>
  <si>
    <t>Studiu de fezabilitate si proiectare lucrari de modernizare ATI Nord si  Bloc Operator Nord</t>
  </si>
  <si>
    <t>Studiu de fezabilitate si proiectare lucrari modernizare triaj UPI</t>
  </si>
  <si>
    <t>Gazcromatograf</t>
  </si>
  <si>
    <t>Tonometru</t>
  </si>
  <si>
    <t>Ecobiometru</t>
  </si>
  <si>
    <t>TRIM. I</t>
  </si>
  <si>
    <t>TRIM. II</t>
  </si>
  <si>
    <t>Proiectare si executie asfaltare cai acces auto si pietonale locatia Boldescu</t>
  </si>
  <si>
    <t>Refacere hidroizolatie cladire Locatia Nord corp A+B</t>
  </si>
  <si>
    <t>influente +/-</t>
  </si>
  <si>
    <t>Fierastrau oscilant pentru taiat gips sectia Ortopedie</t>
  </si>
  <si>
    <t>Dispozitiv presiune negativa</t>
  </si>
  <si>
    <t>Expander piele</t>
  </si>
  <si>
    <t>Lupe chirurgicale</t>
  </si>
  <si>
    <t>Aspirator Ultrasonic</t>
  </si>
  <si>
    <t>Unit dentar</t>
  </si>
  <si>
    <t>Lift persoane</t>
  </si>
  <si>
    <t>Aparat RX mobil</t>
  </si>
  <si>
    <t>Ecocardiograf</t>
  </si>
  <si>
    <t>Masa operatie cu lampa scialitica</t>
  </si>
  <si>
    <t>Paturi terapie intensiva</t>
  </si>
  <si>
    <t>Reabilitare punct termic Nord</t>
  </si>
  <si>
    <t>Studiu de fezabilitate pentru extindere cladire Pneumologie</t>
  </si>
  <si>
    <t>Studiu de fezabilitate + studii si avize pentru extindere cladire Buna Vestire</t>
  </si>
  <si>
    <t>TRIM. III</t>
  </si>
  <si>
    <t>TRIM. IV initial</t>
  </si>
  <si>
    <t>TRIM. IV rectificat</t>
  </si>
  <si>
    <t>Buget  2017</t>
  </si>
  <si>
    <t>Instalatie de ventilare si tratare a aerului sterilizare Nord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</si>
</sst>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/>
    <xf numFmtId="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7"/>
  <sheetViews>
    <sheetView tabSelected="1" topLeftCell="A85" workbookViewId="0">
      <selection activeCell="H91" sqref="H91"/>
    </sheetView>
  </sheetViews>
  <sheetFormatPr defaultRowHeight="15"/>
  <cols>
    <col min="1" max="1" width="5.28515625" customWidth="1"/>
    <col min="2" max="2" width="31.140625" style="20" customWidth="1"/>
    <col min="3" max="3" width="10.5703125" style="15" customWidth="1"/>
    <col min="4" max="5" width="9.140625" style="1"/>
  </cols>
  <sheetData>
    <row r="2" spans="1:9">
      <c r="A2" s="1" t="s">
        <v>0</v>
      </c>
      <c r="B2" s="22"/>
      <c r="C2" s="14"/>
    </row>
    <row r="3" spans="1:9">
      <c r="A3" s="1" t="s">
        <v>11</v>
      </c>
      <c r="B3" s="22"/>
      <c r="C3" s="14"/>
    </row>
    <row r="4" spans="1:9">
      <c r="A4" s="1" t="s">
        <v>12</v>
      </c>
      <c r="B4" s="22"/>
      <c r="C4" s="14"/>
    </row>
    <row r="5" spans="1:9">
      <c r="A5" s="1"/>
    </row>
    <row r="7" spans="1:9">
      <c r="A7" s="32" t="s">
        <v>14</v>
      </c>
      <c r="B7" s="32"/>
      <c r="C7" s="32"/>
    </row>
    <row r="8" spans="1:9">
      <c r="B8" s="28" t="s">
        <v>1</v>
      </c>
      <c r="C8" s="28"/>
    </row>
    <row r="9" spans="1:9">
      <c r="B9" s="22" t="s">
        <v>13</v>
      </c>
    </row>
    <row r="10" spans="1:9">
      <c r="A10" s="1" t="s">
        <v>15</v>
      </c>
      <c r="B10" s="22"/>
      <c r="C10" s="14"/>
    </row>
    <row r="12" spans="1:9">
      <c r="C12" s="16"/>
      <c r="I12" s="27" t="s">
        <v>2</v>
      </c>
    </row>
    <row r="13" spans="1:9" ht="30">
      <c r="A13" s="2" t="s">
        <v>16</v>
      </c>
      <c r="B13" s="2" t="s">
        <v>3</v>
      </c>
      <c r="C13" s="17" t="s">
        <v>92</v>
      </c>
      <c r="D13" s="21" t="s">
        <v>70</v>
      </c>
      <c r="E13" s="21" t="s">
        <v>71</v>
      </c>
      <c r="F13" s="21" t="s">
        <v>89</v>
      </c>
      <c r="G13" s="21" t="s">
        <v>90</v>
      </c>
      <c r="H13" s="21" t="s">
        <v>74</v>
      </c>
      <c r="I13" s="21" t="s">
        <v>91</v>
      </c>
    </row>
    <row r="14" spans="1:9">
      <c r="A14" s="4"/>
      <c r="B14" s="23" t="s">
        <v>4</v>
      </c>
      <c r="C14" s="5">
        <f>D14+E14+F14+I14</f>
        <v>11000</v>
      </c>
      <c r="D14" s="5">
        <f>D15+D17+D27</f>
        <v>245</v>
      </c>
      <c r="E14" s="5">
        <f t="shared" ref="E14:I14" si="0">E15+E17+E27</f>
        <v>5913.2</v>
      </c>
      <c r="F14" s="5">
        <f t="shared" si="0"/>
        <v>3841.8</v>
      </c>
      <c r="G14" s="5">
        <f t="shared" si="0"/>
        <v>1000</v>
      </c>
      <c r="H14" s="5">
        <f t="shared" si="0"/>
        <v>0</v>
      </c>
      <c r="I14" s="5">
        <f t="shared" si="0"/>
        <v>1000</v>
      </c>
    </row>
    <row r="15" spans="1:9">
      <c r="A15" s="3" t="s">
        <v>5</v>
      </c>
      <c r="B15" s="23" t="s">
        <v>6</v>
      </c>
      <c r="C15" s="5">
        <f t="shared" ref="C15:C78" si="1">D15+E15+F15+I15</f>
        <v>4970.8</v>
      </c>
      <c r="D15" s="5">
        <f>SUM(D16)</f>
        <v>0</v>
      </c>
      <c r="E15" s="5">
        <f t="shared" ref="E15:I15" si="2">SUM(E16)</f>
        <v>2000</v>
      </c>
      <c r="F15" s="5">
        <f t="shared" si="2"/>
        <v>2000</v>
      </c>
      <c r="G15" s="5">
        <f t="shared" si="2"/>
        <v>970.8</v>
      </c>
      <c r="H15" s="5">
        <f t="shared" si="2"/>
        <v>0</v>
      </c>
      <c r="I15" s="5">
        <f t="shared" si="2"/>
        <v>970.8</v>
      </c>
    </row>
    <row r="16" spans="1:9">
      <c r="A16" s="6">
        <v>1</v>
      </c>
      <c r="B16" s="7" t="s">
        <v>17</v>
      </c>
      <c r="C16" s="5">
        <f t="shared" si="1"/>
        <v>4970.8</v>
      </c>
      <c r="D16" s="5">
        <v>0</v>
      </c>
      <c r="E16" s="5">
        <v>2000</v>
      </c>
      <c r="F16" s="18">
        <v>2000</v>
      </c>
      <c r="G16" s="5">
        <v>970.8</v>
      </c>
      <c r="H16" s="18">
        <v>0</v>
      </c>
      <c r="I16" s="5">
        <f t="shared" ref="I16:I78" si="3">SUM(G16:H16)</f>
        <v>970.8</v>
      </c>
    </row>
    <row r="17" spans="1:9">
      <c r="A17" s="3" t="s">
        <v>7</v>
      </c>
      <c r="B17" s="23" t="s">
        <v>8</v>
      </c>
      <c r="C17" s="5">
        <f t="shared" si="1"/>
        <v>862</v>
      </c>
      <c r="D17" s="5">
        <f>SUM(D18:D26)</f>
        <v>0</v>
      </c>
      <c r="E17" s="5">
        <f t="shared" ref="E17:I17" si="4">SUM(E18:E26)</f>
        <v>0</v>
      </c>
      <c r="F17" s="5">
        <f t="shared" si="4"/>
        <v>870</v>
      </c>
      <c r="G17" s="5">
        <f t="shared" si="4"/>
        <v>40</v>
      </c>
      <c r="H17" s="5">
        <f t="shared" si="4"/>
        <v>-48</v>
      </c>
      <c r="I17" s="5">
        <f t="shared" si="4"/>
        <v>-8</v>
      </c>
    </row>
    <row r="18" spans="1:9" ht="90">
      <c r="A18" s="6">
        <v>1</v>
      </c>
      <c r="B18" s="7" t="s">
        <v>18</v>
      </c>
      <c r="C18" s="5">
        <f t="shared" si="1"/>
        <v>0</v>
      </c>
      <c r="D18" s="26">
        <v>0</v>
      </c>
      <c r="E18" s="26">
        <v>0</v>
      </c>
      <c r="F18" s="19">
        <v>300</v>
      </c>
      <c r="G18" s="26">
        <v>-300</v>
      </c>
      <c r="H18" s="19">
        <v>0</v>
      </c>
      <c r="I18" s="5">
        <f t="shared" si="3"/>
        <v>-300</v>
      </c>
    </row>
    <row r="19" spans="1:9" ht="30">
      <c r="A19" s="6">
        <v>2</v>
      </c>
      <c r="B19" s="7" t="s">
        <v>19</v>
      </c>
      <c r="C19" s="5">
        <f t="shared" si="1"/>
        <v>0</v>
      </c>
      <c r="D19" s="5">
        <v>0</v>
      </c>
      <c r="E19" s="5">
        <v>0</v>
      </c>
      <c r="F19" s="18">
        <v>0</v>
      </c>
      <c r="G19" s="5">
        <v>0</v>
      </c>
      <c r="H19" s="18">
        <v>0</v>
      </c>
      <c r="I19" s="5">
        <f t="shared" si="3"/>
        <v>0</v>
      </c>
    </row>
    <row r="20" spans="1:9" ht="30">
      <c r="A20" s="6">
        <v>3</v>
      </c>
      <c r="B20" s="7" t="s">
        <v>59</v>
      </c>
      <c r="C20" s="5">
        <f t="shared" si="1"/>
        <v>0</v>
      </c>
      <c r="D20" s="5">
        <v>0</v>
      </c>
      <c r="E20" s="5">
        <v>0</v>
      </c>
      <c r="F20" s="18">
        <v>0</v>
      </c>
      <c r="G20" s="5">
        <v>0</v>
      </c>
      <c r="H20" s="18">
        <v>0</v>
      </c>
      <c r="I20" s="5">
        <f t="shared" si="3"/>
        <v>0</v>
      </c>
    </row>
    <row r="21" spans="1:9" ht="45">
      <c r="A21" s="6">
        <v>4</v>
      </c>
      <c r="B21" s="7" t="s">
        <v>60</v>
      </c>
      <c r="C21" s="5">
        <f t="shared" si="1"/>
        <v>0</v>
      </c>
      <c r="D21" s="5">
        <v>0</v>
      </c>
      <c r="E21" s="5">
        <v>0</v>
      </c>
      <c r="F21" s="18">
        <v>0</v>
      </c>
      <c r="G21" s="5">
        <v>0</v>
      </c>
      <c r="H21" s="18">
        <v>0</v>
      </c>
      <c r="I21" s="5">
        <f t="shared" si="3"/>
        <v>0</v>
      </c>
    </row>
    <row r="22" spans="1:9" ht="30">
      <c r="A22" s="6">
        <v>5</v>
      </c>
      <c r="B22" s="7" t="s">
        <v>61</v>
      </c>
      <c r="C22" s="5">
        <f t="shared" si="1"/>
        <v>0</v>
      </c>
      <c r="D22" s="5">
        <v>0</v>
      </c>
      <c r="E22" s="5">
        <v>0</v>
      </c>
      <c r="F22" s="18">
        <v>0</v>
      </c>
      <c r="G22" s="5">
        <v>0</v>
      </c>
      <c r="H22" s="18">
        <v>0</v>
      </c>
      <c r="I22" s="5">
        <f t="shared" si="3"/>
        <v>0</v>
      </c>
    </row>
    <row r="23" spans="1:9" ht="30">
      <c r="A23" s="6">
        <v>6</v>
      </c>
      <c r="B23" s="7" t="s">
        <v>62</v>
      </c>
      <c r="C23" s="5">
        <f t="shared" si="1"/>
        <v>0</v>
      </c>
      <c r="D23" s="5">
        <v>0</v>
      </c>
      <c r="E23" s="5">
        <v>0</v>
      </c>
      <c r="F23" s="18">
        <v>0</v>
      </c>
      <c r="G23" s="5">
        <v>0</v>
      </c>
      <c r="H23" s="18">
        <v>0</v>
      </c>
      <c r="I23" s="5">
        <f t="shared" si="3"/>
        <v>0</v>
      </c>
    </row>
    <row r="24" spans="1:9" ht="45">
      <c r="A24" s="6">
        <v>7</v>
      </c>
      <c r="B24" s="7" t="s">
        <v>72</v>
      </c>
      <c r="C24" s="5">
        <f t="shared" si="1"/>
        <v>312</v>
      </c>
      <c r="D24" s="5">
        <v>0</v>
      </c>
      <c r="E24" s="5">
        <v>0</v>
      </c>
      <c r="F24" s="18">
        <v>370</v>
      </c>
      <c r="G24" s="5">
        <v>0</v>
      </c>
      <c r="H24" s="18">
        <v>-58</v>
      </c>
      <c r="I24" s="5">
        <f t="shared" si="3"/>
        <v>-58</v>
      </c>
    </row>
    <row r="25" spans="1:9" ht="30">
      <c r="A25" s="6">
        <v>8</v>
      </c>
      <c r="B25" s="7" t="s">
        <v>73</v>
      </c>
      <c r="C25" s="5">
        <f t="shared" si="1"/>
        <v>205</v>
      </c>
      <c r="D25" s="5">
        <v>0</v>
      </c>
      <c r="E25" s="5">
        <v>0</v>
      </c>
      <c r="F25" s="18">
        <v>200</v>
      </c>
      <c r="G25" s="5">
        <v>0</v>
      </c>
      <c r="H25" s="18">
        <v>5</v>
      </c>
      <c r="I25" s="5">
        <f t="shared" si="3"/>
        <v>5</v>
      </c>
    </row>
    <row r="26" spans="1:9">
      <c r="A26" s="6">
        <v>9</v>
      </c>
      <c r="B26" s="7" t="s">
        <v>86</v>
      </c>
      <c r="C26" s="5">
        <f t="shared" si="1"/>
        <v>345</v>
      </c>
      <c r="D26" s="5">
        <v>0</v>
      </c>
      <c r="E26" s="5">
        <v>0</v>
      </c>
      <c r="F26" s="18">
        <v>0</v>
      </c>
      <c r="G26" s="5">
        <v>340</v>
      </c>
      <c r="H26" s="18">
        <v>5</v>
      </c>
      <c r="I26" s="5">
        <f t="shared" si="3"/>
        <v>345</v>
      </c>
    </row>
    <row r="27" spans="1:9">
      <c r="A27" s="3" t="s">
        <v>9</v>
      </c>
      <c r="B27" s="23" t="s">
        <v>20</v>
      </c>
      <c r="C27" s="5">
        <f t="shared" si="1"/>
        <v>5167.2</v>
      </c>
      <c r="D27" s="5">
        <f t="shared" ref="D27:I27" si="5">SUM(D28+D77)</f>
        <v>245</v>
      </c>
      <c r="E27" s="5">
        <f t="shared" si="5"/>
        <v>3913.2</v>
      </c>
      <c r="F27" s="5">
        <f t="shared" si="5"/>
        <v>971.8</v>
      </c>
      <c r="G27" s="5">
        <f t="shared" si="5"/>
        <v>-10.799999999999955</v>
      </c>
      <c r="H27" s="5">
        <f t="shared" si="5"/>
        <v>48</v>
      </c>
      <c r="I27" s="5">
        <f t="shared" si="5"/>
        <v>37.200000000000045</v>
      </c>
    </row>
    <row r="28" spans="1:9">
      <c r="A28" s="3"/>
      <c r="B28" s="23" t="s">
        <v>21</v>
      </c>
      <c r="C28" s="5">
        <f t="shared" si="1"/>
        <v>5022.2</v>
      </c>
      <c r="D28" s="5">
        <f t="shared" ref="D28:I28" si="6">SUM(D29:D76)</f>
        <v>245</v>
      </c>
      <c r="E28" s="5">
        <f t="shared" si="6"/>
        <v>3358.2</v>
      </c>
      <c r="F28" s="5">
        <f t="shared" si="6"/>
        <v>1226.8</v>
      </c>
      <c r="G28" s="5">
        <f t="shared" si="6"/>
        <v>109.20000000000005</v>
      </c>
      <c r="H28" s="5">
        <f t="shared" si="6"/>
        <v>83</v>
      </c>
      <c r="I28" s="5">
        <f t="shared" si="6"/>
        <v>192.20000000000005</v>
      </c>
    </row>
    <row r="29" spans="1:9" ht="30">
      <c r="A29" s="8">
        <v>1</v>
      </c>
      <c r="B29" s="24" t="s">
        <v>22</v>
      </c>
      <c r="C29" s="5">
        <f t="shared" si="1"/>
        <v>0</v>
      </c>
      <c r="D29" s="5">
        <v>0</v>
      </c>
      <c r="E29" s="5">
        <v>0</v>
      </c>
      <c r="F29" s="9">
        <v>469.8</v>
      </c>
      <c r="G29" s="5">
        <v>-469.8</v>
      </c>
      <c r="H29" s="9">
        <v>0</v>
      </c>
      <c r="I29" s="5">
        <f t="shared" si="3"/>
        <v>-469.8</v>
      </c>
    </row>
    <row r="30" spans="1:9">
      <c r="A30" s="6">
        <v>2</v>
      </c>
      <c r="B30" s="7" t="s">
        <v>23</v>
      </c>
      <c r="C30" s="5">
        <f t="shared" si="1"/>
        <v>50</v>
      </c>
      <c r="D30" s="5">
        <v>0</v>
      </c>
      <c r="E30" s="5">
        <v>0</v>
      </c>
      <c r="F30" s="9">
        <v>50</v>
      </c>
      <c r="G30" s="5">
        <v>0</v>
      </c>
      <c r="H30" s="9">
        <v>0</v>
      </c>
      <c r="I30" s="5">
        <f t="shared" si="3"/>
        <v>0</v>
      </c>
    </row>
    <row r="31" spans="1:9">
      <c r="A31" s="8">
        <v>3</v>
      </c>
      <c r="B31" s="7" t="s">
        <v>24</v>
      </c>
      <c r="C31" s="5">
        <f t="shared" si="1"/>
        <v>759</v>
      </c>
      <c r="D31" s="5">
        <v>0</v>
      </c>
      <c r="E31" s="5">
        <v>850</v>
      </c>
      <c r="F31" s="9">
        <v>0</v>
      </c>
      <c r="G31" s="5">
        <v>0</v>
      </c>
      <c r="H31" s="9">
        <v>-91</v>
      </c>
      <c r="I31" s="5">
        <f t="shared" si="3"/>
        <v>-91</v>
      </c>
    </row>
    <row r="32" spans="1:9" ht="30">
      <c r="A32" s="6">
        <v>4</v>
      </c>
      <c r="B32" s="7" t="s">
        <v>25</v>
      </c>
      <c r="C32" s="5">
        <f t="shared" si="1"/>
        <v>45</v>
      </c>
      <c r="D32" s="5">
        <v>45</v>
      </c>
      <c r="E32" s="5">
        <v>0</v>
      </c>
      <c r="F32" s="9">
        <v>0</v>
      </c>
      <c r="G32" s="5">
        <v>0</v>
      </c>
      <c r="H32" s="9">
        <v>0</v>
      </c>
      <c r="I32" s="5">
        <f t="shared" si="3"/>
        <v>0</v>
      </c>
    </row>
    <row r="33" spans="1:9" ht="30">
      <c r="A33" s="8">
        <v>5</v>
      </c>
      <c r="B33" s="7" t="s">
        <v>26</v>
      </c>
      <c r="C33" s="5">
        <f t="shared" si="1"/>
        <v>40</v>
      </c>
      <c r="D33" s="5">
        <v>40</v>
      </c>
      <c r="E33" s="5">
        <v>0</v>
      </c>
      <c r="F33" s="9">
        <v>0</v>
      </c>
      <c r="G33" s="5">
        <v>0</v>
      </c>
      <c r="H33" s="9">
        <v>0</v>
      </c>
      <c r="I33" s="5">
        <f t="shared" si="3"/>
        <v>0</v>
      </c>
    </row>
    <row r="34" spans="1:9" ht="30">
      <c r="A34" s="6">
        <v>6</v>
      </c>
      <c r="B34" s="7" t="s">
        <v>27</v>
      </c>
      <c r="C34" s="5">
        <f t="shared" si="1"/>
        <v>155</v>
      </c>
      <c r="D34" s="5">
        <v>0</v>
      </c>
      <c r="E34" s="5">
        <v>130</v>
      </c>
      <c r="F34" s="9">
        <v>30</v>
      </c>
      <c r="G34" s="5">
        <v>0</v>
      </c>
      <c r="H34" s="9">
        <v>-5</v>
      </c>
      <c r="I34" s="5">
        <f t="shared" si="3"/>
        <v>-5</v>
      </c>
    </row>
    <row r="35" spans="1:9">
      <c r="A35" s="8">
        <v>7</v>
      </c>
      <c r="B35" s="7" t="s">
        <v>28</v>
      </c>
      <c r="C35" s="5">
        <f t="shared" si="1"/>
        <v>80</v>
      </c>
      <c r="D35" s="5">
        <v>0</v>
      </c>
      <c r="E35" s="5">
        <v>50</v>
      </c>
      <c r="F35" s="9">
        <v>30</v>
      </c>
      <c r="G35" s="5">
        <v>0</v>
      </c>
      <c r="H35" s="9">
        <v>0</v>
      </c>
      <c r="I35" s="5">
        <f t="shared" si="3"/>
        <v>0</v>
      </c>
    </row>
    <row r="36" spans="1:9">
      <c r="A36" s="6">
        <v>8</v>
      </c>
      <c r="B36" s="7" t="s">
        <v>29</v>
      </c>
      <c r="C36" s="5">
        <f t="shared" si="1"/>
        <v>76</v>
      </c>
      <c r="D36" s="5">
        <v>80</v>
      </c>
      <c r="E36" s="5">
        <v>0</v>
      </c>
      <c r="F36" s="9">
        <v>0</v>
      </c>
      <c r="G36" s="5">
        <v>0</v>
      </c>
      <c r="H36" s="9">
        <v>-4</v>
      </c>
      <c r="I36" s="5">
        <f t="shared" si="3"/>
        <v>-4</v>
      </c>
    </row>
    <row r="37" spans="1:9" ht="30">
      <c r="A37" s="8">
        <v>9</v>
      </c>
      <c r="B37" s="7" t="s">
        <v>30</v>
      </c>
      <c r="C37" s="5">
        <f t="shared" si="1"/>
        <v>0</v>
      </c>
      <c r="D37" s="5">
        <v>15</v>
      </c>
      <c r="E37" s="5">
        <v>0</v>
      </c>
      <c r="F37" s="9">
        <v>0</v>
      </c>
      <c r="G37" s="5">
        <v>0</v>
      </c>
      <c r="H37" s="9">
        <v>-15</v>
      </c>
      <c r="I37" s="5">
        <f t="shared" si="3"/>
        <v>-15</v>
      </c>
    </row>
    <row r="38" spans="1:9">
      <c r="A38" s="6">
        <v>10</v>
      </c>
      <c r="B38" s="10" t="s">
        <v>31</v>
      </c>
      <c r="C38" s="5">
        <f t="shared" si="1"/>
        <v>0</v>
      </c>
      <c r="D38" s="5">
        <v>0</v>
      </c>
      <c r="E38" s="5">
        <v>120</v>
      </c>
      <c r="F38" s="9">
        <v>0</v>
      </c>
      <c r="G38" s="5">
        <v>0</v>
      </c>
      <c r="H38" s="9">
        <v>-120</v>
      </c>
      <c r="I38" s="5">
        <f t="shared" si="3"/>
        <v>-120</v>
      </c>
    </row>
    <row r="39" spans="1:9">
      <c r="A39" s="8">
        <v>11</v>
      </c>
      <c r="B39" s="10" t="s">
        <v>32</v>
      </c>
      <c r="C39" s="5">
        <f t="shared" si="1"/>
        <v>353</v>
      </c>
      <c r="D39" s="5">
        <v>0</v>
      </c>
      <c r="E39" s="5">
        <v>360</v>
      </c>
      <c r="F39" s="9">
        <v>0</v>
      </c>
      <c r="G39" s="5">
        <v>0</v>
      </c>
      <c r="H39" s="9">
        <v>-7</v>
      </c>
      <c r="I39" s="5">
        <f t="shared" si="3"/>
        <v>-7</v>
      </c>
    </row>
    <row r="40" spans="1:9" ht="30">
      <c r="A40" s="6">
        <v>12</v>
      </c>
      <c r="B40" s="10" t="s">
        <v>33</v>
      </c>
      <c r="C40" s="5">
        <f t="shared" si="1"/>
        <v>146</v>
      </c>
      <c r="D40" s="5">
        <v>0</v>
      </c>
      <c r="E40" s="5">
        <v>162</v>
      </c>
      <c r="F40" s="9">
        <v>0</v>
      </c>
      <c r="G40" s="5">
        <v>0</v>
      </c>
      <c r="H40" s="9">
        <v>-16</v>
      </c>
      <c r="I40" s="5">
        <f t="shared" si="3"/>
        <v>-16</v>
      </c>
    </row>
    <row r="41" spans="1:9">
      <c r="A41" s="8">
        <v>13</v>
      </c>
      <c r="B41" s="10" t="s">
        <v>34</v>
      </c>
      <c r="C41" s="5">
        <f t="shared" si="1"/>
        <v>124</v>
      </c>
      <c r="D41" s="5">
        <v>0</v>
      </c>
      <c r="E41" s="5">
        <v>0</v>
      </c>
      <c r="F41" s="9">
        <v>124</v>
      </c>
      <c r="G41" s="5">
        <v>0</v>
      </c>
      <c r="H41" s="9">
        <v>0</v>
      </c>
      <c r="I41" s="5">
        <f t="shared" si="3"/>
        <v>0</v>
      </c>
    </row>
    <row r="42" spans="1:9">
      <c r="A42" s="6">
        <v>14</v>
      </c>
      <c r="B42" s="10" t="s">
        <v>35</v>
      </c>
      <c r="C42" s="5">
        <f t="shared" si="1"/>
        <v>5</v>
      </c>
      <c r="D42" s="5">
        <v>0</v>
      </c>
      <c r="E42" s="5">
        <v>5</v>
      </c>
      <c r="F42" s="9">
        <v>0</v>
      </c>
      <c r="G42" s="5">
        <v>0</v>
      </c>
      <c r="H42" s="9">
        <v>0</v>
      </c>
      <c r="I42" s="5">
        <f t="shared" si="3"/>
        <v>0</v>
      </c>
    </row>
    <row r="43" spans="1:9">
      <c r="A43" s="8">
        <v>15</v>
      </c>
      <c r="B43" s="12" t="s">
        <v>36</v>
      </c>
      <c r="C43" s="5">
        <f t="shared" si="1"/>
        <v>320</v>
      </c>
      <c r="D43" s="5">
        <v>0</v>
      </c>
      <c r="E43" s="5">
        <v>384</v>
      </c>
      <c r="F43" s="9">
        <v>0</v>
      </c>
      <c r="G43" s="5">
        <v>0</v>
      </c>
      <c r="H43" s="9">
        <v>-64</v>
      </c>
      <c r="I43" s="5">
        <f t="shared" si="3"/>
        <v>-64</v>
      </c>
    </row>
    <row r="44" spans="1:9" ht="30">
      <c r="A44" s="6">
        <v>16</v>
      </c>
      <c r="B44" s="12" t="s">
        <v>37</v>
      </c>
      <c r="C44" s="5">
        <f t="shared" si="1"/>
        <v>10</v>
      </c>
      <c r="D44" s="5">
        <v>0</v>
      </c>
      <c r="E44" s="5">
        <v>12</v>
      </c>
      <c r="F44" s="9">
        <v>0</v>
      </c>
      <c r="G44" s="5">
        <v>0</v>
      </c>
      <c r="H44" s="9">
        <v>-2</v>
      </c>
      <c r="I44" s="5">
        <f t="shared" si="3"/>
        <v>-2</v>
      </c>
    </row>
    <row r="45" spans="1:9">
      <c r="A45" s="8">
        <v>17</v>
      </c>
      <c r="B45" s="11" t="s">
        <v>38</v>
      </c>
      <c r="C45" s="5">
        <f t="shared" si="1"/>
        <v>77</v>
      </c>
      <c r="D45" s="5">
        <v>0</v>
      </c>
      <c r="E45" s="5">
        <v>80</v>
      </c>
      <c r="F45" s="9">
        <v>0</v>
      </c>
      <c r="G45" s="5">
        <v>0</v>
      </c>
      <c r="H45" s="9">
        <v>-3</v>
      </c>
      <c r="I45" s="5">
        <f t="shared" si="3"/>
        <v>-3</v>
      </c>
    </row>
    <row r="46" spans="1:9">
      <c r="A46" s="6">
        <v>18</v>
      </c>
      <c r="B46" s="11" t="s">
        <v>39</v>
      </c>
      <c r="C46" s="5">
        <f t="shared" si="1"/>
        <v>31</v>
      </c>
      <c r="D46" s="5">
        <v>0</v>
      </c>
      <c r="E46" s="5">
        <v>66</v>
      </c>
      <c r="F46" s="9">
        <v>0</v>
      </c>
      <c r="G46" s="5">
        <v>0</v>
      </c>
      <c r="H46" s="9">
        <v>-35</v>
      </c>
      <c r="I46" s="5">
        <f t="shared" si="3"/>
        <v>-35</v>
      </c>
    </row>
    <row r="47" spans="1:9">
      <c r="A47" s="8">
        <v>19</v>
      </c>
      <c r="B47" s="11" t="s">
        <v>40</v>
      </c>
      <c r="C47" s="5">
        <f t="shared" si="1"/>
        <v>120</v>
      </c>
      <c r="D47" s="5">
        <v>0</v>
      </c>
      <c r="E47" s="5">
        <v>120</v>
      </c>
      <c r="F47" s="9">
        <v>0</v>
      </c>
      <c r="G47" s="5">
        <v>0</v>
      </c>
      <c r="H47" s="9">
        <v>0</v>
      </c>
      <c r="I47" s="5">
        <f t="shared" si="3"/>
        <v>0</v>
      </c>
    </row>
    <row r="48" spans="1:9">
      <c r="A48" s="6">
        <v>20</v>
      </c>
      <c r="B48" s="10" t="s">
        <v>41</v>
      </c>
      <c r="C48" s="5">
        <f t="shared" si="1"/>
        <v>10</v>
      </c>
      <c r="D48" s="5">
        <v>0</v>
      </c>
      <c r="E48" s="5">
        <v>0</v>
      </c>
      <c r="F48" s="9">
        <v>12</v>
      </c>
      <c r="G48" s="5">
        <v>0</v>
      </c>
      <c r="H48" s="9">
        <v>-2</v>
      </c>
      <c r="I48" s="5">
        <f t="shared" si="3"/>
        <v>-2</v>
      </c>
    </row>
    <row r="49" spans="1:9" ht="30">
      <c r="A49" s="8">
        <v>21</v>
      </c>
      <c r="B49" s="7" t="s">
        <v>42</v>
      </c>
      <c r="C49" s="5">
        <f t="shared" si="1"/>
        <v>100</v>
      </c>
      <c r="D49" s="5">
        <v>0</v>
      </c>
      <c r="E49" s="5">
        <v>100</v>
      </c>
      <c r="F49" s="9">
        <v>0</v>
      </c>
      <c r="G49" s="5">
        <v>0</v>
      </c>
      <c r="H49" s="9">
        <v>0</v>
      </c>
      <c r="I49" s="5">
        <f t="shared" si="3"/>
        <v>0</v>
      </c>
    </row>
    <row r="50" spans="1:9">
      <c r="A50" s="6">
        <v>22</v>
      </c>
      <c r="B50" s="7" t="s">
        <v>43</v>
      </c>
      <c r="C50" s="5">
        <f t="shared" si="1"/>
        <v>12</v>
      </c>
      <c r="D50" s="5">
        <v>0</v>
      </c>
      <c r="E50" s="5">
        <v>12</v>
      </c>
      <c r="F50" s="9">
        <v>0</v>
      </c>
      <c r="G50" s="5">
        <v>0</v>
      </c>
      <c r="H50" s="9">
        <v>0</v>
      </c>
      <c r="I50" s="5">
        <f t="shared" si="3"/>
        <v>0</v>
      </c>
    </row>
    <row r="51" spans="1:9">
      <c r="A51" s="8">
        <v>23</v>
      </c>
      <c r="B51" s="7" t="s">
        <v>44</v>
      </c>
      <c r="C51" s="5">
        <f t="shared" si="1"/>
        <v>20</v>
      </c>
      <c r="D51" s="5">
        <v>0</v>
      </c>
      <c r="E51" s="5">
        <v>20</v>
      </c>
      <c r="F51" s="9">
        <v>0</v>
      </c>
      <c r="G51" s="5">
        <v>0</v>
      </c>
      <c r="H51" s="9">
        <v>0</v>
      </c>
      <c r="I51" s="5">
        <f t="shared" si="3"/>
        <v>0</v>
      </c>
    </row>
    <row r="52" spans="1:9">
      <c r="A52" s="6">
        <v>24</v>
      </c>
      <c r="B52" s="7" t="s">
        <v>45</v>
      </c>
      <c r="C52" s="5">
        <f t="shared" si="1"/>
        <v>10</v>
      </c>
      <c r="D52" s="5">
        <v>0</v>
      </c>
      <c r="E52" s="5">
        <v>10</v>
      </c>
      <c r="F52" s="9">
        <v>0</v>
      </c>
      <c r="G52" s="5">
        <v>0</v>
      </c>
      <c r="H52" s="9">
        <v>0</v>
      </c>
      <c r="I52" s="5">
        <f t="shared" si="3"/>
        <v>0</v>
      </c>
    </row>
    <row r="53" spans="1:9">
      <c r="A53" s="8">
        <v>25</v>
      </c>
      <c r="B53" s="7" t="s">
        <v>46</v>
      </c>
      <c r="C53" s="5">
        <f t="shared" si="1"/>
        <v>30</v>
      </c>
      <c r="D53" s="5">
        <v>0</v>
      </c>
      <c r="E53" s="5">
        <v>40</v>
      </c>
      <c r="F53" s="9">
        <v>0</v>
      </c>
      <c r="G53" s="5">
        <v>0</v>
      </c>
      <c r="H53" s="9">
        <v>-10</v>
      </c>
      <c r="I53" s="5">
        <f t="shared" si="3"/>
        <v>-10</v>
      </c>
    </row>
    <row r="54" spans="1:9" ht="24.75" customHeight="1">
      <c r="A54" s="6">
        <v>26</v>
      </c>
      <c r="B54" s="7" t="s">
        <v>47</v>
      </c>
      <c r="C54" s="5">
        <f t="shared" si="1"/>
        <v>12</v>
      </c>
      <c r="D54" s="5">
        <v>0</v>
      </c>
      <c r="E54" s="5">
        <v>0</v>
      </c>
      <c r="F54" s="9">
        <v>12</v>
      </c>
      <c r="G54" s="5">
        <v>0</v>
      </c>
      <c r="H54" s="9">
        <v>0</v>
      </c>
      <c r="I54" s="5">
        <f t="shared" si="3"/>
        <v>0</v>
      </c>
    </row>
    <row r="55" spans="1:9">
      <c r="A55" s="8">
        <v>27</v>
      </c>
      <c r="B55" s="12" t="s">
        <v>48</v>
      </c>
      <c r="C55" s="5">
        <f t="shared" si="1"/>
        <v>0</v>
      </c>
      <c r="D55" s="5">
        <v>0</v>
      </c>
      <c r="E55" s="5">
        <v>135</v>
      </c>
      <c r="F55" s="9">
        <v>0</v>
      </c>
      <c r="G55" s="5">
        <v>-135</v>
      </c>
      <c r="H55" s="9">
        <v>0</v>
      </c>
      <c r="I55" s="5">
        <f t="shared" si="3"/>
        <v>-135</v>
      </c>
    </row>
    <row r="56" spans="1:9">
      <c r="A56" s="6">
        <v>28</v>
      </c>
      <c r="B56" s="7" t="s">
        <v>49</v>
      </c>
      <c r="C56" s="5">
        <f t="shared" si="1"/>
        <v>61</v>
      </c>
      <c r="D56" s="5">
        <v>0</v>
      </c>
      <c r="E56" s="5">
        <v>68</v>
      </c>
      <c r="F56" s="9">
        <v>0</v>
      </c>
      <c r="G56" s="5">
        <v>0</v>
      </c>
      <c r="H56" s="9">
        <v>-7</v>
      </c>
      <c r="I56" s="5">
        <f t="shared" si="3"/>
        <v>-7</v>
      </c>
    </row>
    <row r="57" spans="1:9">
      <c r="A57" s="8">
        <v>29</v>
      </c>
      <c r="B57" s="7" t="s">
        <v>50</v>
      </c>
      <c r="C57" s="5">
        <f t="shared" si="1"/>
        <v>54</v>
      </c>
      <c r="D57" s="5">
        <v>0</v>
      </c>
      <c r="E57" s="5">
        <v>0</v>
      </c>
      <c r="F57" s="9">
        <v>54</v>
      </c>
      <c r="G57" s="5">
        <v>0</v>
      </c>
      <c r="H57" s="9">
        <v>0</v>
      </c>
      <c r="I57" s="5">
        <f t="shared" si="3"/>
        <v>0</v>
      </c>
    </row>
    <row r="58" spans="1:9">
      <c r="A58" s="6">
        <v>30</v>
      </c>
      <c r="B58" s="13" t="s">
        <v>51</v>
      </c>
      <c r="C58" s="5">
        <f t="shared" si="1"/>
        <v>63</v>
      </c>
      <c r="D58" s="5">
        <v>65</v>
      </c>
      <c r="E58" s="5">
        <v>0</v>
      </c>
      <c r="F58" s="9">
        <v>0</v>
      </c>
      <c r="G58" s="5">
        <v>0</v>
      </c>
      <c r="H58" s="9">
        <v>-2</v>
      </c>
      <c r="I58" s="5">
        <f t="shared" si="3"/>
        <v>-2</v>
      </c>
    </row>
    <row r="59" spans="1:9">
      <c r="A59" s="8">
        <v>31</v>
      </c>
      <c r="B59" s="7" t="s">
        <v>52</v>
      </c>
      <c r="C59" s="5">
        <f t="shared" si="1"/>
        <v>59</v>
      </c>
      <c r="D59" s="5">
        <v>0</v>
      </c>
      <c r="E59" s="5">
        <v>100</v>
      </c>
      <c r="F59" s="9">
        <v>0</v>
      </c>
      <c r="G59" s="5">
        <v>0</v>
      </c>
      <c r="H59" s="9">
        <v>-41</v>
      </c>
      <c r="I59" s="5">
        <f t="shared" si="3"/>
        <v>-41</v>
      </c>
    </row>
    <row r="60" spans="1:9">
      <c r="A60" s="6">
        <v>32</v>
      </c>
      <c r="B60" s="10" t="s">
        <v>53</v>
      </c>
      <c r="C60" s="5">
        <f t="shared" si="1"/>
        <v>15</v>
      </c>
      <c r="D60" s="5">
        <v>0</v>
      </c>
      <c r="E60" s="5">
        <v>15</v>
      </c>
      <c r="F60" s="9">
        <v>0</v>
      </c>
      <c r="G60" s="5">
        <v>0</v>
      </c>
      <c r="H60" s="9">
        <v>0</v>
      </c>
      <c r="I60" s="5">
        <f t="shared" si="3"/>
        <v>0</v>
      </c>
    </row>
    <row r="61" spans="1:9">
      <c r="A61" s="8">
        <v>33</v>
      </c>
      <c r="B61" s="10" t="s">
        <v>58</v>
      </c>
      <c r="C61" s="5">
        <f t="shared" si="1"/>
        <v>31</v>
      </c>
      <c r="D61" s="5">
        <v>0</v>
      </c>
      <c r="E61" s="5">
        <v>28</v>
      </c>
      <c r="F61" s="9">
        <v>0</v>
      </c>
      <c r="G61" s="5">
        <v>0</v>
      </c>
      <c r="H61" s="9">
        <v>3</v>
      </c>
      <c r="I61" s="5">
        <f t="shared" si="3"/>
        <v>3</v>
      </c>
    </row>
    <row r="62" spans="1:9">
      <c r="A62" s="6">
        <v>34</v>
      </c>
      <c r="B62" s="25" t="s">
        <v>67</v>
      </c>
      <c r="C62" s="5">
        <f t="shared" si="1"/>
        <v>407</v>
      </c>
      <c r="D62" s="5">
        <v>0</v>
      </c>
      <c r="E62" s="5">
        <v>410</v>
      </c>
      <c r="F62" s="9">
        <v>0</v>
      </c>
      <c r="G62" s="5">
        <v>0</v>
      </c>
      <c r="H62" s="9">
        <v>-3</v>
      </c>
      <c r="I62" s="5">
        <f t="shared" si="3"/>
        <v>-3</v>
      </c>
    </row>
    <row r="63" spans="1:9">
      <c r="A63" s="8">
        <v>35</v>
      </c>
      <c r="B63" s="25" t="s">
        <v>68</v>
      </c>
      <c r="C63" s="5">
        <f t="shared" si="1"/>
        <v>30</v>
      </c>
      <c r="D63" s="5">
        <v>0</v>
      </c>
      <c r="E63" s="5">
        <v>30</v>
      </c>
      <c r="F63" s="9">
        <v>0</v>
      </c>
      <c r="G63" s="5">
        <v>0</v>
      </c>
      <c r="H63" s="9">
        <v>0</v>
      </c>
      <c r="I63" s="5">
        <f t="shared" si="3"/>
        <v>0</v>
      </c>
    </row>
    <row r="64" spans="1:9">
      <c r="A64" s="6">
        <v>36</v>
      </c>
      <c r="B64" s="25" t="s">
        <v>69</v>
      </c>
      <c r="C64" s="5">
        <f t="shared" si="1"/>
        <v>51.2</v>
      </c>
      <c r="D64" s="5">
        <v>0</v>
      </c>
      <c r="E64" s="5">
        <v>51.2</v>
      </c>
      <c r="F64" s="9">
        <v>0</v>
      </c>
      <c r="G64" s="5">
        <v>0</v>
      </c>
      <c r="H64" s="9">
        <v>0</v>
      </c>
      <c r="I64" s="5">
        <f t="shared" si="3"/>
        <v>0</v>
      </c>
    </row>
    <row r="65" spans="1:9">
      <c r="A65" s="8">
        <v>37</v>
      </c>
      <c r="B65" s="25" t="s">
        <v>81</v>
      </c>
      <c r="C65" s="5">
        <f t="shared" si="1"/>
        <v>100</v>
      </c>
      <c r="D65" s="5">
        <v>0</v>
      </c>
      <c r="E65" s="5">
        <v>0</v>
      </c>
      <c r="F65" s="9">
        <v>100</v>
      </c>
      <c r="G65" s="5">
        <v>0</v>
      </c>
      <c r="H65" s="9">
        <v>0</v>
      </c>
      <c r="I65" s="5">
        <f t="shared" si="3"/>
        <v>0</v>
      </c>
    </row>
    <row r="66" spans="1:9" ht="30">
      <c r="A66" s="6">
        <v>38</v>
      </c>
      <c r="B66" s="25" t="s">
        <v>75</v>
      </c>
      <c r="C66" s="5">
        <f t="shared" si="1"/>
        <v>5</v>
      </c>
      <c r="D66" s="5">
        <v>0</v>
      </c>
      <c r="E66" s="5">
        <v>0</v>
      </c>
      <c r="F66" s="9">
        <v>5</v>
      </c>
      <c r="G66" s="5">
        <v>0</v>
      </c>
      <c r="H66" s="9">
        <v>0</v>
      </c>
      <c r="I66" s="5">
        <f t="shared" si="3"/>
        <v>0</v>
      </c>
    </row>
    <row r="67" spans="1:9">
      <c r="A67" s="8">
        <v>39</v>
      </c>
      <c r="B67" s="25" t="s">
        <v>76</v>
      </c>
      <c r="C67" s="5">
        <f t="shared" si="1"/>
        <v>45</v>
      </c>
      <c r="D67" s="5">
        <v>0</v>
      </c>
      <c r="E67" s="5">
        <v>0</v>
      </c>
      <c r="F67" s="9">
        <v>45</v>
      </c>
      <c r="G67" s="5">
        <v>0</v>
      </c>
      <c r="H67" s="9">
        <v>0</v>
      </c>
      <c r="I67" s="5">
        <f t="shared" si="3"/>
        <v>0</v>
      </c>
    </row>
    <row r="68" spans="1:9">
      <c r="A68" s="6">
        <v>40</v>
      </c>
      <c r="B68" s="25" t="s">
        <v>77</v>
      </c>
      <c r="C68" s="5">
        <f t="shared" si="1"/>
        <v>59</v>
      </c>
      <c r="D68" s="5">
        <v>0</v>
      </c>
      <c r="E68" s="5">
        <v>0</v>
      </c>
      <c r="F68" s="9">
        <v>60</v>
      </c>
      <c r="G68" s="5">
        <v>0</v>
      </c>
      <c r="H68" s="9">
        <v>-1</v>
      </c>
      <c r="I68" s="5">
        <f t="shared" si="3"/>
        <v>-1</v>
      </c>
    </row>
    <row r="69" spans="1:9">
      <c r="A69" s="8">
        <v>41</v>
      </c>
      <c r="B69" s="25" t="s">
        <v>78</v>
      </c>
      <c r="C69" s="5">
        <f t="shared" si="1"/>
        <v>20</v>
      </c>
      <c r="D69" s="5">
        <v>0</v>
      </c>
      <c r="E69" s="5">
        <v>0</v>
      </c>
      <c r="F69" s="9">
        <v>20</v>
      </c>
      <c r="G69" s="5">
        <v>0</v>
      </c>
      <c r="H69" s="9">
        <v>0</v>
      </c>
      <c r="I69" s="5">
        <f t="shared" si="3"/>
        <v>0</v>
      </c>
    </row>
    <row r="70" spans="1:9">
      <c r="A70" s="6">
        <v>42</v>
      </c>
      <c r="B70" s="25" t="s">
        <v>79</v>
      </c>
      <c r="C70" s="5">
        <f t="shared" si="1"/>
        <v>0</v>
      </c>
      <c r="D70" s="5">
        <v>0</v>
      </c>
      <c r="E70" s="5">
        <v>0</v>
      </c>
      <c r="F70" s="9">
        <v>150</v>
      </c>
      <c r="G70" s="5">
        <v>-150</v>
      </c>
      <c r="H70" s="9">
        <v>0</v>
      </c>
      <c r="I70" s="5">
        <f t="shared" si="3"/>
        <v>-150</v>
      </c>
    </row>
    <row r="71" spans="1:9">
      <c r="A71" s="8">
        <v>43</v>
      </c>
      <c r="B71" s="25" t="s">
        <v>80</v>
      </c>
      <c r="C71" s="5">
        <f t="shared" si="1"/>
        <v>95</v>
      </c>
      <c r="D71" s="5">
        <v>0</v>
      </c>
      <c r="E71" s="5">
        <v>0</v>
      </c>
      <c r="F71" s="9">
        <v>65</v>
      </c>
      <c r="G71" s="5">
        <v>0</v>
      </c>
      <c r="H71" s="9">
        <v>30</v>
      </c>
      <c r="I71" s="5">
        <f t="shared" si="3"/>
        <v>30</v>
      </c>
    </row>
    <row r="72" spans="1:9" ht="23.25" customHeight="1">
      <c r="A72" s="6">
        <v>44</v>
      </c>
      <c r="B72" s="25" t="s">
        <v>82</v>
      </c>
      <c r="C72" s="5">
        <f t="shared" si="1"/>
        <v>335</v>
      </c>
      <c r="D72" s="5">
        <v>0</v>
      </c>
      <c r="E72" s="5">
        <v>0</v>
      </c>
      <c r="F72" s="9">
        <v>0</v>
      </c>
      <c r="G72" s="5">
        <v>335</v>
      </c>
      <c r="H72" s="9">
        <v>0</v>
      </c>
      <c r="I72" s="5">
        <f t="shared" si="3"/>
        <v>335</v>
      </c>
    </row>
    <row r="73" spans="1:9" ht="19.5" customHeight="1">
      <c r="A73" s="8">
        <v>45</v>
      </c>
      <c r="B73" s="25" t="s">
        <v>83</v>
      </c>
      <c r="C73" s="5">
        <f t="shared" si="1"/>
        <v>180</v>
      </c>
      <c r="D73" s="5">
        <v>0</v>
      </c>
      <c r="E73" s="5">
        <v>0</v>
      </c>
      <c r="F73" s="9">
        <v>0</v>
      </c>
      <c r="G73" s="5">
        <v>165</v>
      </c>
      <c r="H73" s="9">
        <v>15</v>
      </c>
      <c r="I73" s="5">
        <f t="shared" si="3"/>
        <v>180</v>
      </c>
    </row>
    <row r="74" spans="1:9">
      <c r="A74" s="6">
        <v>46</v>
      </c>
      <c r="B74" s="25" t="s">
        <v>84</v>
      </c>
      <c r="C74" s="5">
        <f t="shared" si="1"/>
        <v>200</v>
      </c>
      <c r="D74" s="5">
        <v>0</v>
      </c>
      <c r="E74" s="5">
        <v>0</v>
      </c>
      <c r="F74" s="9">
        <v>0</v>
      </c>
      <c r="G74" s="5">
        <v>200</v>
      </c>
      <c r="H74" s="9">
        <v>0</v>
      </c>
      <c r="I74" s="5">
        <f t="shared" si="3"/>
        <v>200</v>
      </c>
    </row>
    <row r="75" spans="1:9">
      <c r="A75" s="8">
        <v>47</v>
      </c>
      <c r="B75" s="25" t="s">
        <v>85</v>
      </c>
      <c r="C75" s="5">
        <f t="shared" si="1"/>
        <v>317</v>
      </c>
      <c r="D75" s="5">
        <v>0</v>
      </c>
      <c r="E75" s="5">
        <v>0</v>
      </c>
      <c r="F75" s="9">
        <v>0</v>
      </c>
      <c r="G75" s="5">
        <v>164</v>
      </c>
      <c r="H75" s="9">
        <f>120-37+70</f>
        <v>153</v>
      </c>
      <c r="I75" s="5">
        <f t="shared" si="3"/>
        <v>317</v>
      </c>
    </row>
    <row r="76" spans="1:9" ht="30">
      <c r="A76" s="8">
        <v>48</v>
      </c>
      <c r="B76" s="25" t="s">
        <v>93</v>
      </c>
      <c r="C76" s="5">
        <f t="shared" si="1"/>
        <v>310</v>
      </c>
      <c r="D76" s="5">
        <v>0</v>
      </c>
      <c r="E76" s="5">
        <v>0</v>
      </c>
      <c r="F76" s="9">
        <v>0</v>
      </c>
      <c r="G76" s="5">
        <v>0</v>
      </c>
      <c r="H76" s="9">
        <v>310</v>
      </c>
      <c r="I76" s="5">
        <f t="shared" si="3"/>
        <v>310</v>
      </c>
    </row>
    <row r="77" spans="1:9" ht="30">
      <c r="A77" s="3"/>
      <c r="B77" s="23" t="s">
        <v>10</v>
      </c>
      <c r="C77" s="5">
        <f t="shared" si="1"/>
        <v>145</v>
      </c>
      <c r="D77" s="5">
        <f>SUM(D78:D87)</f>
        <v>0</v>
      </c>
      <c r="E77" s="5">
        <f t="shared" ref="E77:I77" si="7">SUM(E78:E87)</f>
        <v>555</v>
      </c>
      <c r="F77" s="5">
        <f t="shared" si="7"/>
        <v>-255</v>
      </c>
      <c r="G77" s="5">
        <f t="shared" si="7"/>
        <v>-120</v>
      </c>
      <c r="H77" s="5">
        <f t="shared" si="7"/>
        <v>-35</v>
      </c>
      <c r="I77" s="5">
        <f t="shared" si="7"/>
        <v>-155</v>
      </c>
    </row>
    <row r="78" spans="1:9" ht="30">
      <c r="A78" s="6">
        <v>1</v>
      </c>
      <c r="B78" s="7" t="s">
        <v>54</v>
      </c>
      <c r="C78" s="5">
        <f t="shared" si="1"/>
        <v>0</v>
      </c>
      <c r="D78" s="5">
        <v>0</v>
      </c>
      <c r="E78" s="5">
        <v>100</v>
      </c>
      <c r="F78" s="18">
        <v>-100</v>
      </c>
      <c r="G78" s="5">
        <v>0</v>
      </c>
      <c r="H78" s="18">
        <v>0</v>
      </c>
      <c r="I78" s="5">
        <f t="shared" si="3"/>
        <v>0</v>
      </c>
    </row>
    <row r="79" spans="1:9" ht="60">
      <c r="A79" s="6">
        <v>2</v>
      </c>
      <c r="B79" s="7" t="s">
        <v>55</v>
      </c>
      <c r="C79" s="5">
        <f t="shared" ref="C79:C87" si="8">D79+E79+F79+I79</f>
        <v>0</v>
      </c>
      <c r="D79" s="5">
        <v>0</v>
      </c>
      <c r="E79" s="5">
        <v>150</v>
      </c>
      <c r="F79" s="18">
        <v>0</v>
      </c>
      <c r="G79" s="5">
        <v>-150</v>
      </c>
      <c r="H79" s="18">
        <v>0</v>
      </c>
      <c r="I79" s="5">
        <f t="shared" ref="I79:I87" si="9">SUM(G79:H79)</f>
        <v>-150</v>
      </c>
    </row>
    <row r="80" spans="1:9" ht="60">
      <c r="A80" s="6">
        <v>3</v>
      </c>
      <c r="B80" s="7" t="s">
        <v>56</v>
      </c>
      <c r="C80" s="5">
        <f t="shared" si="8"/>
        <v>0</v>
      </c>
      <c r="D80" s="5">
        <v>0</v>
      </c>
      <c r="E80" s="5">
        <v>150</v>
      </c>
      <c r="F80" s="18">
        <v>0</v>
      </c>
      <c r="G80" s="5">
        <v>-150</v>
      </c>
      <c r="H80" s="18">
        <v>0</v>
      </c>
      <c r="I80" s="5">
        <f t="shared" si="9"/>
        <v>-150</v>
      </c>
    </row>
    <row r="81" spans="1:9" ht="60">
      <c r="A81" s="6">
        <v>4</v>
      </c>
      <c r="B81" s="7" t="s">
        <v>57</v>
      </c>
      <c r="C81" s="5">
        <f t="shared" si="8"/>
        <v>0</v>
      </c>
      <c r="D81" s="5">
        <v>0</v>
      </c>
      <c r="E81" s="5">
        <v>30</v>
      </c>
      <c r="F81" s="18">
        <v>-30</v>
      </c>
      <c r="G81" s="5">
        <v>0</v>
      </c>
      <c r="H81" s="18">
        <v>0</v>
      </c>
      <c r="I81" s="5">
        <f t="shared" si="9"/>
        <v>0</v>
      </c>
    </row>
    <row r="82" spans="1:9" ht="45">
      <c r="A82" s="6">
        <v>5</v>
      </c>
      <c r="B82" s="7" t="s">
        <v>63</v>
      </c>
      <c r="C82" s="5">
        <f t="shared" si="8"/>
        <v>0</v>
      </c>
      <c r="D82" s="5">
        <v>0</v>
      </c>
      <c r="E82" s="5">
        <v>25</v>
      </c>
      <c r="F82" s="18">
        <v>-25</v>
      </c>
      <c r="G82" s="5">
        <v>0</v>
      </c>
      <c r="H82" s="18">
        <v>0</v>
      </c>
      <c r="I82" s="5">
        <f t="shared" si="9"/>
        <v>0</v>
      </c>
    </row>
    <row r="83" spans="1:9" ht="75">
      <c r="A83" s="6">
        <v>6</v>
      </c>
      <c r="B83" s="7" t="s">
        <v>64</v>
      </c>
      <c r="C83" s="5">
        <f t="shared" si="8"/>
        <v>0</v>
      </c>
      <c r="D83" s="5">
        <v>0</v>
      </c>
      <c r="E83" s="5">
        <v>35</v>
      </c>
      <c r="F83" s="18">
        <v>-35</v>
      </c>
      <c r="G83" s="5">
        <v>0</v>
      </c>
      <c r="H83" s="18">
        <v>0</v>
      </c>
      <c r="I83" s="5">
        <f t="shared" si="9"/>
        <v>0</v>
      </c>
    </row>
    <row r="84" spans="1:9" ht="60">
      <c r="A84" s="6">
        <v>7</v>
      </c>
      <c r="B84" s="7" t="s">
        <v>65</v>
      </c>
      <c r="C84" s="5">
        <f t="shared" si="8"/>
        <v>0</v>
      </c>
      <c r="D84" s="5">
        <v>0</v>
      </c>
      <c r="E84" s="5">
        <v>35</v>
      </c>
      <c r="F84" s="18">
        <v>-35</v>
      </c>
      <c r="G84" s="5">
        <v>0</v>
      </c>
      <c r="H84" s="18">
        <v>0</v>
      </c>
      <c r="I84" s="5">
        <f t="shared" si="9"/>
        <v>0</v>
      </c>
    </row>
    <row r="85" spans="1:9" ht="45">
      <c r="A85" s="6">
        <v>8</v>
      </c>
      <c r="B85" s="7" t="s">
        <v>66</v>
      </c>
      <c r="C85" s="5">
        <f t="shared" si="8"/>
        <v>0</v>
      </c>
      <c r="D85" s="5">
        <v>0</v>
      </c>
      <c r="E85" s="5">
        <v>30</v>
      </c>
      <c r="F85" s="18">
        <v>-30</v>
      </c>
      <c r="G85" s="5">
        <v>0</v>
      </c>
      <c r="H85" s="18">
        <v>0</v>
      </c>
      <c r="I85" s="5">
        <f t="shared" si="9"/>
        <v>0</v>
      </c>
    </row>
    <row r="86" spans="1:9" ht="30">
      <c r="A86" s="30">
        <v>9</v>
      </c>
      <c r="B86" s="7" t="s">
        <v>87</v>
      </c>
      <c r="C86" s="5">
        <f t="shared" si="8"/>
        <v>30</v>
      </c>
      <c r="D86" s="5">
        <v>0</v>
      </c>
      <c r="E86" s="5">
        <v>0</v>
      </c>
      <c r="F86" s="18">
        <v>0</v>
      </c>
      <c r="G86" s="5">
        <v>30</v>
      </c>
      <c r="H86" s="29">
        <v>0</v>
      </c>
      <c r="I86" s="5">
        <f t="shared" si="9"/>
        <v>30</v>
      </c>
    </row>
    <row r="87" spans="1:9" ht="45">
      <c r="A87" s="4">
        <v>10</v>
      </c>
      <c r="B87" s="7" t="s">
        <v>88</v>
      </c>
      <c r="C87" s="5">
        <f t="shared" si="8"/>
        <v>115</v>
      </c>
      <c r="D87" s="31">
        <v>0</v>
      </c>
      <c r="E87" s="31">
        <v>0</v>
      </c>
      <c r="F87" s="18">
        <v>0</v>
      </c>
      <c r="G87" s="5">
        <v>150</v>
      </c>
      <c r="H87" s="18">
        <v>-35</v>
      </c>
      <c r="I87" s="5">
        <f t="shared" si="9"/>
        <v>115</v>
      </c>
    </row>
  </sheetData>
  <mergeCells count="1">
    <mergeCell ref="A7:C7"/>
  </mergeCells>
  <pageMargins left="0.17" right="0.17" top="0.46" bottom="0.3" header="0.3" footer="0.1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dotari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2018-01-22T09:20:36Z</dcterms:modified>
</cp:coreProperties>
</file>